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정용화\Desktop\코리안드림\2018결산\"/>
    </mc:Choice>
  </mc:AlternateContent>
  <xr:revisionPtr revIDLastSave="0" documentId="13_ncr:1_{2AB090F1-F7E4-45E4-B993-0ACEABD413D7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2018 입금" sheetId="2" r:id="rId1"/>
    <sheet name="2018년 항목별 지출 기부금모금 및 활용실적" sheetId="31" r:id="rId2"/>
    <sheet name="새날학교" sheetId="44" r:id="rId3"/>
    <sheet name="고려인진료소" sheetId="45" r:id="rId4"/>
    <sheet name="생명문화" sheetId="46" r:id="rId5"/>
    <sheet name="세미나개최" sheetId="47" r:id="rId6"/>
    <sheet name="홍보비용" sheetId="48" r:id="rId7"/>
    <sheet name="사회보험부담금" sheetId="32" r:id="rId8"/>
    <sheet name="업무추진비" sheetId="33" r:id="rId9"/>
    <sheet name="기타모금비용" sheetId="35" r:id="rId10"/>
    <sheet name="회의비" sheetId="34" r:id="rId11"/>
    <sheet name="전기료, 수도료" sheetId="25" r:id="rId12"/>
    <sheet name="통신비" sheetId="28" r:id="rId13"/>
    <sheet name="사무실임차료및관리비" sheetId="36" r:id="rId14"/>
    <sheet name="세금과공과금" sheetId="37" r:id="rId15"/>
    <sheet name="우편발송" sheetId="23" r:id="rId16"/>
    <sheet name="사무실이사비" sheetId="38" r:id="rId17"/>
    <sheet name="도서등구입비및인쇄비" sheetId="39" r:id="rId18"/>
    <sheet name="사무용품비" sheetId="40" r:id="rId19"/>
    <sheet name="지급수수료" sheetId="41" r:id="rId20"/>
    <sheet name="외주비" sheetId="29" r:id="rId21"/>
    <sheet name="광고선전비" sheetId="42" r:id="rId22"/>
    <sheet name="은행이체및기타제수수료" sheetId="43" r:id="rId23"/>
    <sheet name="2018사업수지결산서" sheetId="30" r:id="rId24"/>
  </sheets>
  <definedNames>
    <definedName name="_xlnm._FilterDatabase" localSheetId="0" hidden="1">'2018 입금'!#REF!</definedName>
    <definedName name="_xlnm._FilterDatabase" localSheetId="23" hidden="1">'2018사업수지결산서'!#REF!</definedName>
    <definedName name="_xlnm.Print_Titles" localSheetId="0">'2018 입금'!#REF!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31" l="1"/>
  <c r="F39" i="31" l="1"/>
  <c r="G10" i="43"/>
  <c r="G11" i="29"/>
  <c r="G8" i="41"/>
  <c r="G23" i="40"/>
  <c r="G6" i="38"/>
  <c r="G28" i="23"/>
  <c r="G8" i="37"/>
  <c r="G8" i="36"/>
  <c r="G13" i="28"/>
  <c r="F7" i="34"/>
  <c r="F16" i="35"/>
  <c r="G26" i="33"/>
  <c r="F12" i="31"/>
  <c r="F9" i="32"/>
  <c r="G8" i="46" l="1"/>
  <c r="B62" i="31" l="1"/>
  <c r="G7" i="47"/>
  <c r="G12" i="48" l="1"/>
  <c r="G5" i="45" l="1"/>
  <c r="G5" i="44"/>
  <c r="G5" i="39"/>
  <c r="F5" i="42"/>
  <c r="G5" i="25"/>
  <c r="E53" i="2" l="1"/>
  <c r="E61" i="2"/>
  <c r="E71" i="2"/>
  <c r="E84" i="2"/>
  <c r="E94" i="2"/>
  <c r="E106" i="2"/>
  <c r="E45" i="2"/>
  <c r="E36" i="2"/>
  <c r="E27" i="2"/>
  <c r="E17" i="2"/>
  <c r="E10" i="2"/>
  <c r="E11" i="2" s="1"/>
  <c r="E18" i="2" l="1"/>
  <c r="E28" i="2" s="1"/>
  <c r="E37" i="2" s="1"/>
  <c r="E46" i="2" s="1"/>
  <c r="C13" i="31" l="1"/>
  <c r="C41" i="31" s="1"/>
  <c r="C90" i="31" l="1"/>
  <c r="C85" i="31"/>
  <c r="C79" i="31"/>
  <c r="C43" i="31"/>
  <c r="F41" i="31" l="1"/>
  <c r="F43" i="31" s="1"/>
</calcChain>
</file>

<file path=xl/sharedStrings.xml><?xml version="1.0" encoding="utf-8"?>
<sst xmlns="http://schemas.openxmlformats.org/spreadsheetml/2006/main" count="976" uniqueCount="449">
  <si>
    <t>비고</t>
  </si>
  <si>
    <t>은행명</t>
  </si>
  <si>
    <t>합 계</t>
  </si>
  <si>
    <t>입금일</t>
  </si>
  <si>
    <t>회원명</t>
  </si>
  <si>
    <t>구분</t>
  </si>
  <si>
    <t>적       요</t>
  </si>
  <si>
    <t>입    금</t>
  </si>
  <si>
    <t>수수료대체</t>
  </si>
  <si>
    <t>cms이체 수수료</t>
  </si>
  <si>
    <t>소계</t>
    <phoneticPr fontId="3" type="noConversion"/>
  </si>
  <si>
    <t>누계</t>
    <phoneticPr fontId="3" type="noConversion"/>
  </si>
  <si>
    <t>광주은행</t>
    <phoneticPr fontId="3" type="noConversion"/>
  </si>
  <si>
    <t>수수료대체</t>
    <phoneticPr fontId="3" type="noConversion"/>
  </si>
  <si>
    <t/>
  </si>
  <si>
    <t>수 입</t>
  </si>
  <si>
    <t>지 출</t>
  </si>
  <si>
    <t>구 분</t>
  </si>
  <si>
    <t>결 산 액</t>
  </si>
  <si>
    <t>① 출연금</t>
  </si>
  <si>
    <t>① 경상비</t>
  </si>
  <si>
    <t>인건비</t>
  </si>
  <si>
    <t>후원금</t>
  </si>
  <si>
    <t>운영비</t>
  </si>
  <si>
    <t>출연금</t>
  </si>
  <si>
    <t>소 계</t>
  </si>
  <si>
    <t>② 퇴직적립금</t>
  </si>
  <si>
    <t>② 목적사업 수입금</t>
  </si>
  <si>
    <t>③ 과실소득</t>
  </si>
  <si>
    <t>⑤ 기본재산 편입액</t>
  </si>
  <si>
    <t>목적사업</t>
  </si>
  <si>
    <t>지급준비금</t>
  </si>
  <si>
    <t>차기이월액</t>
  </si>
  <si>
    <t>이월잉여금</t>
  </si>
  <si>
    <t>기타</t>
  </si>
  <si>
    <t>⑥ 법인세 환급액</t>
  </si>
  <si>
    <t>(단위: 원)</t>
    <phoneticPr fontId="3" type="noConversion"/>
  </si>
  <si>
    <t>수입.지출내역</t>
    <phoneticPr fontId="3" type="noConversion"/>
  </si>
  <si>
    <t xml:space="preserve">금액 </t>
  </si>
  <si>
    <t>소계</t>
    <phoneticPr fontId="3" type="noConversion"/>
  </si>
  <si>
    <t>사업관리비</t>
    <phoneticPr fontId="3" type="noConversion"/>
  </si>
  <si>
    <t>사회보험부담금</t>
    <phoneticPr fontId="3" type="noConversion"/>
  </si>
  <si>
    <t>업무추진비</t>
    <phoneticPr fontId="3" type="noConversion"/>
  </si>
  <si>
    <t>기부금품의 모집 및 사용에 관한 법률에 따른 모집비용</t>
    <phoneticPr fontId="3" type="noConversion"/>
  </si>
  <si>
    <t>회의비</t>
    <phoneticPr fontId="3" type="noConversion"/>
  </si>
  <si>
    <t>통신비</t>
    <phoneticPr fontId="3" type="noConversion"/>
  </si>
  <si>
    <t>세금과 공과금</t>
    <phoneticPr fontId="3" type="noConversion"/>
  </si>
  <si>
    <t>보험료</t>
    <phoneticPr fontId="3" type="noConversion"/>
  </si>
  <si>
    <t>교육훈련비</t>
    <phoneticPr fontId="3" type="noConversion"/>
  </si>
  <si>
    <t>도서 등 구입비 및 인쇄비</t>
    <phoneticPr fontId="3" type="noConversion"/>
  </si>
  <si>
    <t>사무용품비</t>
    <phoneticPr fontId="3" type="noConversion"/>
  </si>
  <si>
    <t>지급수수료(회계.법률 자문등)</t>
    <phoneticPr fontId="3" type="noConversion"/>
  </si>
  <si>
    <t>외주비(홈페이지서버 및 관리비)</t>
    <phoneticPr fontId="3" type="noConversion"/>
  </si>
  <si>
    <t>감가상각비</t>
    <phoneticPr fontId="3" type="noConversion"/>
  </si>
  <si>
    <t>무형자산상각비</t>
    <phoneticPr fontId="3" type="noConversion"/>
  </si>
  <si>
    <t>목적사업수입</t>
    <phoneticPr fontId="3" type="noConversion"/>
  </si>
  <si>
    <t>연구용역</t>
    <phoneticPr fontId="3" type="noConversion"/>
  </si>
  <si>
    <t>광고선전비(외벽간판)</t>
    <phoneticPr fontId="3" type="noConversion"/>
  </si>
  <si>
    <t>이자비용</t>
    <phoneticPr fontId="3" type="noConversion"/>
  </si>
  <si>
    <t>기타비용</t>
    <phoneticPr fontId="3" type="noConversion"/>
  </si>
  <si>
    <t>기타수입(예금이자 외)</t>
    <phoneticPr fontId="3" type="noConversion"/>
  </si>
  <si>
    <t>입금합계</t>
    <phoneticPr fontId="3" type="noConversion"/>
  </si>
  <si>
    <t>지출합계</t>
    <phoneticPr fontId="3" type="noConversion"/>
  </si>
  <si>
    <t>전년이월액</t>
  </si>
  <si>
    <t>차년이월액</t>
    <phoneticPr fontId="3" type="noConversion"/>
  </si>
  <si>
    <t>총합계</t>
    <phoneticPr fontId="3" type="noConversion"/>
  </si>
  <si>
    <t>총합계</t>
    <phoneticPr fontId="3" type="noConversion"/>
  </si>
  <si>
    <t>기부금의 수입.지출명세(월별)</t>
    <phoneticPr fontId="14" type="noConversion"/>
  </si>
  <si>
    <t>(단위: 원)</t>
  </si>
  <si>
    <t>월별</t>
    <phoneticPr fontId="3" type="noConversion"/>
  </si>
  <si>
    <t>수입</t>
    <phoneticPr fontId="3" type="noConversion"/>
  </si>
  <si>
    <t>지출</t>
    <phoneticPr fontId="14" type="noConversion"/>
  </si>
  <si>
    <t>잔액</t>
    <phoneticPr fontId="3" type="noConversion"/>
  </si>
  <si>
    <t>비고</t>
    <phoneticPr fontId="3" type="noConversion"/>
  </si>
  <si>
    <t>전기이월</t>
    <phoneticPr fontId="3" type="noConversion"/>
  </si>
  <si>
    <t>합계</t>
    <phoneticPr fontId="14" type="noConversion"/>
  </si>
  <si>
    <t>차기이월</t>
    <phoneticPr fontId="3" type="noConversion"/>
  </si>
  <si>
    <t>* 월별지출내역</t>
    <phoneticPr fontId="14" type="noConversion"/>
  </si>
  <si>
    <t>월별</t>
    <phoneticPr fontId="14" type="noConversion"/>
  </si>
  <si>
    <t>지출건수</t>
    <phoneticPr fontId="14" type="noConversion"/>
  </si>
  <si>
    <t>금액(원)</t>
    <phoneticPr fontId="14" type="noConversion"/>
  </si>
  <si>
    <t>내역</t>
    <phoneticPr fontId="14" type="noConversion"/>
  </si>
  <si>
    <t>비고</t>
    <phoneticPr fontId="3" type="noConversion"/>
  </si>
  <si>
    <t>합계</t>
    <phoneticPr fontId="14" type="noConversion"/>
  </si>
  <si>
    <t>* 잡수입</t>
    <phoneticPr fontId="14" type="noConversion"/>
  </si>
  <si>
    <t>월별</t>
    <phoneticPr fontId="14" type="noConversion"/>
  </si>
  <si>
    <t>내역</t>
    <phoneticPr fontId="14" type="noConversion"/>
  </si>
  <si>
    <t>금액(원)</t>
    <phoneticPr fontId="14" type="noConversion"/>
  </si>
  <si>
    <t>비고</t>
    <phoneticPr fontId="14" type="noConversion"/>
  </si>
  <si>
    <t xml:space="preserve">예금이자 </t>
    <phoneticPr fontId="3" type="noConversion"/>
  </si>
  <si>
    <t>6월</t>
    <phoneticPr fontId="3" type="noConversion"/>
  </si>
  <si>
    <t>12월</t>
    <phoneticPr fontId="3" type="noConversion"/>
  </si>
  <si>
    <t>합계</t>
    <phoneticPr fontId="14" type="noConversion"/>
  </si>
  <si>
    <t>* 이월액</t>
    <phoneticPr fontId="14" type="noConversion"/>
  </si>
  <si>
    <t>내역</t>
    <phoneticPr fontId="14" type="noConversion"/>
  </si>
  <si>
    <t>금액(원)</t>
    <phoneticPr fontId="14" type="noConversion"/>
  </si>
  <si>
    <t>비고</t>
    <phoneticPr fontId="14" type="noConversion"/>
  </si>
  <si>
    <t>이월금</t>
    <phoneticPr fontId="3" type="noConversion"/>
  </si>
  <si>
    <t>합계</t>
    <phoneticPr fontId="14" type="noConversion"/>
  </si>
  <si>
    <t>우편료</t>
    <phoneticPr fontId="3" type="noConversion"/>
  </si>
  <si>
    <t>기타 모금비용(CMS이용료 외)</t>
    <phoneticPr fontId="3" type="noConversion"/>
  </si>
  <si>
    <t>2018년 기부금 모금 및 활용 실적보고</t>
    <phoneticPr fontId="3" type="noConversion"/>
  </si>
  <si>
    <t>법인명 : (사)코리안드림네트워크</t>
    <phoneticPr fontId="3" type="noConversion"/>
  </si>
  <si>
    <t>(2018. 1. 1~ 2018.12.31)</t>
    <phoneticPr fontId="3" type="noConversion"/>
  </si>
  <si>
    <t>(사)코리안드림네트워크</t>
    <phoneticPr fontId="3" type="noConversion"/>
  </si>
  <si>
    <t xml:space="preserve">   </t>
    <phoneticPr fontId="3" type="noConversion"/>
  </si>
  <si>
    <t>예금이자(광주은행 외 2건)</t>
    <phoneticPr fontId="3" type="noConversion"/>
  </si>
  <si>
    <t>예금이자(광주은행 외 2건)</t>
    <phoneticPr fontId="3" type="noConversion"/>
  </si>
  <si>
    <t>18년도</t>
    <phoneticPr fontId="3" type="noConversion"/>
  </si>
  <si>
    <t>2018년 1월</t>
    <phoneticPr fontId="3" type="noConversion"/>
  </si>
  <si>
    <t>2018년 2월</t>
    <phoneticPr fontId="3" type="noConversion"/>
  </si>
  <si>
    <t>2018년 3월</t>
    <phoneticPr fontId="3" type="noConversion"/>
  </si>
  <si>
    <t>2018년 4월</t>
    <phoneticPr fontId="3" type="noConversion"/>
  </si>
  <si>
    <t>2018년 5월</t>
    <phoneticPr fontId="3" type="noConversion"/>
  </si>
  <si>
    <t>2018년 6월</t>
    <phoneticPr fontId="3" type="noConversion"/>
  </si>
  <si>
    <t>2018년 7월</t>
    <phoneticPr fontId="3" type="noConversion"/>
  </si>
  <si>
    <t>2018년 8월</t>
    <phoneticPr fontId="3" type="noConversion"/>
  </si>
  <si>
    <t>2018년 9월</t>
    <phoneticPr fontId="3" type="noConversion"/>
  </si>
  <si>
    <t>2018년 10월</t>
    <phoneticPr fontId="3" type="noConversion"/>
  </si>
  <si>
    <t>2018년 11월</t>
    <phoneticPr fontId="3" type="noConversion"/>
  </si>
  <si>
    <t>2018년 12월</t>
    <phoneticPr fontId="3" type="noConversion"/>
  </si>
  <si>
    <t>2018년 5월</t>
    <phoneticPr fontId="3" type="noConversion"/>
  </si>
  <si>
    <t>2018년 6월</t>
    <phoneticPr fontId="3" type="noConversion"/>
  </si>
  <si>
    <t>2018년 7월</t>
    <phoneticPr fontId="3" type="noConversion"/>
  </si>
  <si>
    <t>2018년 8월</t>
    <phoneticPr fontId="3" type="noConversion"/>
  </si>
  <si>
    <t>2018년 9월</t>
    <phoneticPr fontId="3" type="noConversion"/>
  </si>
  <si>
    <t>2018년 10월</t>
    <phoneticPr fontId="3" type="noConversion"/>
  </si>
  <si>
    <t>2018년 11월</t>
    <phoneticPr fontId="3" type="noConversion"/>
  </si>
  <si>
    <t>2018년 12월</t>
    <phoneticPr fontId="3" type="noConversion"/>
  </si>
  <si>
    <t>고려인 진료소 후원비용</t>
    <phoneticPr fontId="3" type="noConversion"/>
  </si>
  <si>
    <t>사무실임차료 및 관리비</t>
    <phoneticPr fontId="3" type="noConversion"/>
  </si>
  <si>
    <t xml:space="preserve">사무실 이사비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</si>
  <si>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</si>
  <si>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</si>
  <si>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</si>
  <si>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9건</t>
    <phoneticPr fontId="3" type="noConversion"/>
  </si>
  <si>
    <t>3건</t>
    <phoneticPr fontId="3" type="noConversion"/>
  </si>
  <si>
    <t>4건</t>
    <phoneticPr fontId="3" type="noConversion"/>
  </si>
  <si>
    <t>9건</t>
    <phoneticPr fontId="3" type="noConversion"/>
  </si>
  <si>
    <t>11건</t>
    <phoneticPr fontId="3" type="noConversion"/>
  </si>
  <si>
    <t>5건</t>
    <phoneticPr fontId="3" type="noConversion"/>
  </si>
  <si>
    <t>21건</t>
    <phoneticPr fontId="3" type="noConversion"/>
  </si>
  <si>
    <t>12건</t>
    <phoneticPr fontId="3" type="noConversion"/>
  </si>
  <si>
    <t>전기료 및 수도료</t>
    <phoneticPr fontId="3" type="noConversion"/>
  </si>
  <si>
    <t>새날학교 후원비용</t>
    <phoneticPr fontId="3" type="noConversion"/>
  </si>
  <si>
    <t>임차료 및 관리비,전기,전화,수도, 제수수료 외</t>
    <phoneticPr fontId="3" type="noConversion"/>
  </si>
  <si>
    <t>임차료 및 관리비,전기,전화,수도, 제수수료 외</t>
    <phoneticPr fontId="3" type="noConversion"/>
  </si>
  <si>
    <t>임차료 및 관리비,전기,전화,수도, 제수수료 외</t>
    <phoneticPr fontId="3" type="noConversion"/>
  </si>
  <si>
    <t>임차료 및 관리비,전기,전화,수도, 제수수료 외</t>
    <phoneticPr fontId="3" type="noConversion"/>
  </si>
  <si>
    <t>복리후생비</t>
    <phoneticPr fontId="3" type="noConversion"/>
  </si>
  <si>
    <t>급여(상용,일용)</t>
  </si>
  <si>
    <t>회원관리비</t>
  </si>
  <si>
    <t>은행이체 및 기타 제수수료</t>
    <phoneticPr fontId="3" type="noConversion"/>
  </si>
  <si>
    <t>생명문화 사업비용</t>
    <phoneticPr fontId="3" type="noConversion"/>
  </si>
  <si>
    <t>홍보비용(로고,브로셔,명함제작)</t>
    <phoneticPr fontId="3" type="noConversion"/>
  </si>
  <si>
    <t>세미나 개최비용</t>
    <phoneticPr fontId="3" type="noConversion"/>
  </si>
  <si>
    <t>후원금</t>
    <phoneticPr fontId="3" type="noConversion"/>
  </si>
  <si>
    <t>출연금</t>
    <phoneticPr fontId="3" type="noConversion"/>
  </si>
  <si>
    <t>-</t>
    <phoneticPr fontId="3" type="noConversion"/>
  </si>
  <si>
    <t>기타후원</t>
    <phoneticPr fontId="3" type="noConversion"/>
  </si>
  <si>
    <t>기업,단체기부금</t>
    <phoneticPr fontId="3" type="noConversion"/>
  </si>
  <si>
    <t>개인기부금</t>
    <phoneticPr fontId="3" type="noConversion"/>
  </si>
  <si>
    <t>사업비</t>
    <phoneticPr fontId="3" type="noConversion"/>
  </si>
  <si>
    <t xml:space="preserve">  </t>
    <phoneticPr fontId="3" type="noConversion"/>
  </si>
  <si>
    <t xml:space="preserve"> 2018년 2월</t>
    <phoneticPr fontId="3" type="noConversion"/>
  </si>
  <si>
    <t>2018년  입금내역</t>
    <phoneticPr fontId="3" type="noConversion"/>
  </si>
  <si>
    <t>cms입금</t>
    <phoneticPr fontId="3" type="noConversion"/>
  </si>
  <si>
    <t>정일성</t>
    <phoneticPr fontId="3" type="noConversion"/>
  </si>
  <si>
    <t>2017년 1월 소계</t>
  </si>
  <si>
    <t>2017년 누계</t>
  </si>
  <si>
    <t>정일성</t>
    <phoneticPr fontId="3" type="noConversion"/>
  </si>
  <si>
    <t>cms입금</t>
    <phoneticPr fontId="3" type="noConversion"/>
  </si>
  <si>
    <t>수수료대체</t>
    <phoneticPr fontId="3" type="noConversion"/>
  </si>
  <si>
    <t>2017년 2월 소계</t>
  </si>
  <si>
    <t>2017년 3월 소계</t>
  </si>
  <si>
    <t>2017년 4월 소계</t>
  </si>
  <si>
    <t>통장대체</t>
    <phoneticPr fontId="3" type="noConversion"/>
  </si>
  <si>
    <t>2017년 5월 소계</t>
  </si>
  <si>
    <t>누계</t>
    <phoneticPr fontId="3" type="noConversion"/>
  </si>
  <si>
    <t>광주은행</t>
    <phoneticPr fontId="3" type="noConversion"/>
  </si>
  <si>
    <t>광주은행</t>
  </si>
  <si>
    <t>cms입금</t>
    <phoneticPr fontId="3" type="noConversion"/>
  </si>
  <si>
    <t>cms입금</t>
    <phoneticPr fontId="3" type="noConversion"/>
  </si>
  <si>
    <t>2018년 누계</t>
    <phoneticPr fontId="3" type="noConversion"/>
  </si>
  <si>
    <t>cms입금</t>
    <phoneticPr fontId="3" type="noConversion"/>
  </si>
  <si>
    <t>cms입금</t>
    <phoneticPr fontId="3" type="noConversion"/>
  </si>
  <si>
    <t>2018년 누계</t>
    <phoneticPr fontId="3" type="noConversion"/>
  </si>
  <si>
    <t>누계</t>
    <phoneticPr fontId="3" type="noConversion"/>
  </si>
  <si>
    <t>cms입금</t>
    <phoneticPr fontId="3" type="noConversion"/>
  </si>
  <si>
    <t>소계</t>
    <phoneticPr fontId="3" type="noConversion"/>
  </si>
  <si>
    <t>누계</t>
    <phoneticPr fontId="3" type="noConversion"/>
  </si>
  <si>
    <t>cms입금</t>
    <phoneticPr fontId="3" type="noConversion"/>
  </si>
  <si>
    <t>수수료대체</t>
    <phoneticPr fontId="3" type="noConversion"/>
  </si>
  <si>
    <t>06월 08일</t>
    <phoneticPr fontId="3" type="noConversion"/>
  </si>
  <si>
    <t>06월 08일</t>
    <phoneticPr fontId="3" type="noConversion"/>
  </si>
  <si>
    <t>06월 18일</t>
    <phoneticPr fontId="3" type="noConversion"/>
  </si>
  <si>
    <t>06월 24일</t>
    <phoneticPr fontId="3" type="noConversion"/>
  </si>
  <si>
    <t>결산이자</t>
    <phoneticPr fontId="3" type="noConversion"/>
  </si>
  <si>
    <t>광주은행</t>
    <phoneticPr fontId="3" type="noConversion"/>
  </si>
  <si>
    <t>06월 28일</t>
    <phoneticPr fontId="3" type="noConversion"/>
  </si>
  <si>
    <t>수수료대체</t>
    <phoneticPr fontId="3" type="noConversion"/>
  </si>
  <si>
    <t>2018년 06월 소계</t>
    <phoneticPr fontId="3" type="noConversion"/>
  </si>
  <si>
    <t>소계</t>
    <phoneticPr fontId="3" type="noConversion"/>
  </si>
  <si>
    <t>07월 02일</t>
    <phoneticPr fontId="3" type="noConversion"/>
  </si>
  <si>
    <t>07월 09일</t>
    <phoneticPr fontId="3" type="noConversion"/>
  </si>
  <si>
    <t>정일성</t>
    <phoneticPr fontId="3" type="noConversion"/>
  </si>
  <si>
    <t>07월 09일</t>
    <phoneticPr fontId="3" type="noConversion"/>
  </si>
  <si>
    <t>07월 19일</t>
    <phoneticPr fontId="3" type="noConversion"/>
  </si>
  <si>
    <t>07월 30일</t>
    <phoneticPr fontId="3" type="noConversion"/>
  </si>
  <si>
    <t>07월 31일</t>
    <phoneticPr fontId="3" type="noConversion"/>
  </si>
  <si>
    <t>2018년 07월 소계</t>
    <phoneticPr fontId="3" type="noConversion"/>
  </si>
  <si>
    <t>2018년 누계</t>
    <phoneticPr fontId="3" type="noConversion"/>
  </si>
  <si>
    <t>2018년 누계</t>
    <phoneticPr fontId="3" type="noConversion"/>
  </si>
  <si>
    <t>누계</t>
    <phoneticPr fontId="3" type="noConversion"/>
  </si>
  <si>
    <t>08월 08일</t>
    <phoneticPr fontId="3" type="noConversion"/>
  </si>
  <si>
    <t>정일성</t>
    <phoneticPr fontId="3" type="noConversion"/>
  </si>
  <si>
    <t>08월 09일</t>
    <phoneticPr fontId="3" type="noConversion"/>
  </si>
  <si>
    <t>광주은행</t>
    <phoneticPr fontId="3" type="noConversion"/>
  </si>
  <si>
    <t>08월 13일</t>
    <phoneticPr fontId="3" type="noConversion"/>
  </si>
  <si>
    <t>08월 20일</t>
    <phoneticPr fontId="3" type="noConversion"/>
  </si>
  <si>
    <t>08월 23일</t>
    <phoneticPr fontId="3" type="noConversion"/>
  </si>
  <si>
    <t>08월 30일</t>
    <phoneticPr fontId="3" type="noConversion"/>
  </si>
  <si>
    <t>08월 30일</t>
    <phoneticPr fontId="3" type="noConversion"/>
  </si>
  <si>
    <t>정용화</t>
    <phoneticPr fontId="3" type="noConversion"/>
  </si>
  <si>
    <t>08월 31일</t>
    <phoneticPr fontId="3" type="noConversion"/>
  </si>
  <si>
    <t>수수료대체</t>
    <phoneticPr fontId="3" type="noConversion"/>
  </si>
  <si>
    <t>2018년 8월 소계</t>
    <phoneticPr fontId="3" type="noConversion"/>
  </si>
  <si>
    <t>09월 03일</t>
    <phoneticPr fontId="3" type="noConversion"/>
  </si>
  <si>
    <t>09월 06일</t>
    <phoneticPr fontId="3" type="noConversion"/>
  </si>
  <si>
    <t>09월 06일</t>
    <phoneticPr fontId="3" type="noConversion"/>
  </si>
  <si>
    <t>문무홍</t>
    <phoneticPr fontId="3" type="noConversion"/>
  </si>
  <si>
    <t>국민은행</t>
    <phoneticPr fontId="3" type="noConversion"/>
  </si>
  <si>
    <t>국민은행</t>
    <phoneticPr fontId="3" type="noConversion"/>
  </si>
  <si>
    <t>09월 10일</t>
    <phoneticPr fontId="3" type="noConversion"/>
  </si>
  <si>
    <t>09월 10일</t>
    <phoneticPr fontId="3" type="noConversion"/>
  </si>
  <si>
    <t>09월 13일</t>
    <phoneticPr fontId="3" type="noConversion"/>
  </si>
  <si>
    <t>09월 13일</t>
    <phoneticPr fontId="3" type="noConversion"/>
  </si>
  <si>
    <t>이준복</t>
    <phoneticPr fontId="3" type="noConversion"/>
  </si>
  <si>
    <t>농협은행</t>
    <phoneticPr fontId="3" type="noConversion"/>
  </si>
  <si>
    <t>09월 19일</t>
    <phoneticPr fontId="3" type="noConversion"/>
  </si>
  <si>
    <t>한일환</t>
    <phoneticPr fontId="3" type="noConversion"/>
  </si>
  <si>
    <t>09월 20일</t>
    <phoneticPr fontId="3" type="noConversion"/>
  </si>
  <si>
    <t>09월 27일</t>
    <phoneticPr fontId="3" type="noConversion"/>
  </si>
  <si>
    <t>2018년 9월 소계</t>
    <phoneticPr fontId="3" type="noConversion"/>
  </si>
  <si>
    <t>누계</t>
    <phoneticPr fontId="3" type="noConversion"/>
  </si>
  <si>
    <t>10월 01일</t>
    <phoneticPr fontId="3" type="noConversion"/>
  </si>
  <si>
    <t>10월 04일</t>
    <phoneticPr fontId="3" type="noConversion"/>
  </si>
  <si>
    <t>10월 08일</t>
    <phoneticPr fontId="3" type="noConversion"/>
  </si>
  <si>
    <t>10월 15일</t>
    <phoneticPr fontId="3" type="noConversion"/>
  </si>
  <si>
    <t>cms입금</t>
    <phoneticPr fontId="3" type="noConversion"/>
  </si>
  <si>
    <t>10월 18일</t>
    <phoneticPr fontId="3" type="noConversion"/>
  </si>
  <si>
    <t>10월 22일</t>
    <phoneticPr fontId="3" type="noConversion"/>
  </si>
  <si>
    <t>10월 29일</t>
    <phoneticPr fontId="3" type="noConversion"/>
  </si>
  <si>
    <t>2018년 10월 소계</t>
    <phoneticPr fontId="3" type="noConversion"/>
  </si>
  <si>
    <t>11월 01일</t>
    <phoneticPr fontId="3" type="noConversion"/>
  </si>
  <si>
    <t>11월 05일</t>
    <phoneticPr fontId="3" type="noConversion"/>
  </si>
  <si>
    <t>11월 06일</t>
    <phoneticPr fontId="3" type="noConversion"/>
  </si>
  <si>
    <t>㈜우리엔유</t>
    <phoneticPr fontId="3" type="noConversion"/>
  </si>
  <si>
    <t>국민은행</t>
    <phoneticPr fontId="3" type="noConversion"/>
  </si>
  <si>
    <t>11월 08일</t>
    <phoneticPr fontId="3" type="noConversion"/>
  </si>
  <si>
    <t>11월 12일</t>
    <phoneticPr fontId="3" type="noConversion"/>
  </si>
  <si>
    <t>11월 15일</t>
    <phoneticPr fontId="3" type="noConversion"/>
  </si>
  <si>
    <t>11월 15일</t>
    <phoneticPr fontId="3" type="noConversion"/>
  </si>
  <si>
    <t>11월 19일</t>
    <phoneticPr fontId="3" type="noConversion"/>
  </si>
  <si>
    <t>11월 29일</t>
    <phoneticPr fontId="3" type="noConversion"/>
  </si>
  <si>
    <t>cms입금</t>
    <phoneticPr fontId="3" type="noConversion"/>
  </si>
  <si>
    <t>2018년 11월 소계</t>
    <phoneticPr fontId="3" type="noConversion"/>
  </si>
  <si>
    <t>12월 06일</t>
    <phoneticPr fontId="3" type="noConversion"/>
  </si>
  <si>
    <t>12월 10일</t>
    <phoneticPr fontId="3" type="noConversion"/>
  </si>
  <si>
    <t>12월 10일</t>
    <phoneticPr fontId="3" type="noConversion"/>
  </si>
  <si>
    <t>안경태</t>
    <phoneticPr fontId="3" type="noConversion"/>
  </si>
  <si>
    <t>국민은행</t>
    <phoneticPr fontId="3" type="noConversion"/>
  </si>
  <si>
    <t>12월 11일</t>
    <phoneticPr fontId="3" type="noConversion"/>
  </si>
  <si>
    <t>김동수</t>
    <phoneticPr fontId="3" type="noConversion"/>
  </si>
  <si>
    <t>12월 13일</t>
    <phoneticPr fontId="3" type="noConversion"/>
  </si>
  <si>
    <t>12월 13일</t>
    <phoneticPr fontId="3" type="noConversion"/>
  </si>
  <si>
    <t>사)흥사단</t>
    <phoneticPr fontId="3" type="noConversion"/>
  </si>
  <si>
    <t>최인호</t>
    <phoneticPr fontId="3" type="noConversion"/>
  </si>
  <si>
    <t>12월 15일</t>
    <phoneticPr fontId="3" type="noConversion"/>
  </si>
  <si>
    <t>12월 14일</t>
    <phoneticPr fontId="3" type="noConversion"/>
  </si>
  <si>
    <t>12월 17일</t>
    <phoneticPr fontId="3" type="noConversion"/>
  </si>
  <si>
    <t xml:space="preserve">12월 17일 </t>
    <phoneticPr fontId="3" type="noConversion"/>
  </si>
  <si>
    <t>김동만</t>
    <phoneticPr fontId="3" type="noConversion"/>
  </si>
  <si>
    <t>국민은행</t>
    <phoneticPr fontId="3" type="noConversion"/>
  </si>
  <si>
    <t>12월 17일</t>
    <phoneticPr fontId="3" type="noConversion"/>
  </si>
  <si>
    <t>김형준</t>
    <phoneticPr fontId="3" type="noConversion"/>
  </si>
  <si>
    <t xml:space="preserve">12월 17일 </t>
    <phoneticPr fontId="3" type="noConversion"/>
  </si>
  <si>
    <t>박인주</t>
    <phoneticPr fontId="3" type="noConversion"/>
  </si>
  <si>
    <t>원영희</t>
    <phoneticPr fontId="3" type="noConversion"/>
  </si>
  <si>
    <t>김미례</t>
    <phoneticPr fontId="3" type="noConversion"/>
  </si>
  <si>
    <t>12월18일</t>
    <phoneticPr fontId="3" type="noConversion"/>
  </si>
  <si>
    <t>박주선</t>
    <phoneticPr fontId="3" type="noConversion"/>
  </si>
  <si>
    <t>12월 20일</t>
    <phoneticPr fontId="3" type="noConversion"/>
  </si>
  <si>
    <t>12월 21일</t>
    <phoneticPr fontId="3" type="noConversion"/>
  </si>
  <si>
    <t>㈜호텔롯데롯</t>
    <phoneticPr fontId="3" type="noConversion"/>
  </si>
  <si>
    <t>12월 23일</t>
    <phoneticPr fontId="3" type="noConversion"/>
  </si>
  <si>
    <t>12월 23일</t>
    <phoneticPr fontId="3" type="noConversion"/>
  </si>
  <si>
    <t>결산이자</t>
    <phoneticPr fontId="3" type="noConversion"/>
  </si>
  <si>
    <t>농협은행</t>
    <phoneticPr fontId="3" type="noConversion"/>
  </si>
  <si>
    <t>12월 26일</t>
    <phoneticPr fontId="3" type="noConversion"/>
  </si>
  <si>
    <t>시민회의</t>
    <phoneticPr fontId="3" type="noConversion"/>
  </si>
  <si>
    <t>생명문화</t>
    <phoneticPr fontId="3" type="noConversion"/>
  </si>
  <si>
    <t>12월 26일</t>
    <phoneticPr fontId="3" type="noConversion"/>
  </si>
  <si>
    <t>생명문화</t>
    <phoneticPr fontId="3" type="noConversion"/>
  </si>
  <si>
    <t>12월 28일</t>
    <phoneticPr fontId="3" type="noConversion"/>
  </si>
  <si>
    <t>임삼진</t>
    <phoneticPr fontId="3" type="noConversion"/>
  </si>
  <si>
    <t>12월 31일</t>
    <phoneticPr fontId="3" type="noConversion"/>
  </si>
  <si>
    <t>12월 31일</t>
    <phoneticPr fontId="3" type="noConversion"/>
  </si>
  <si>
    <t>수수료대체</t>
    <phoneticPr fontId="3" type="noConversion"/>
  </si>
  <si>
    <t>2018년 12월 소계</t>
    <phoneticPr fontId="3" type="noConversion"/>
  </si>
  <si>
    <t>소계</t>
    <phoneticPr fontId="3" type="noConversion"/>
  </si>
  <si>
    <t>2018년 누계</t>
    <phoneticPr fontId="3" type="noConversion"/>
  </si>
  <si>
    <t>누계</t>
    <phoneticPr fontId="3" type="noConversion"/>
  </si>
  <si>
    <t>③ 법인세</t>
  </si>
  <si>
    <t>④ 기타수입</t>
  </si>
  <si>
    <t xml:space="preserve">④ </t>
  </si>
  <si>
    <t>목적사업비</t>
  </si>
  <si>
    <t>홍보비용</t>
  </si>
  <si>
    <t xml:space="preserve">새날학교 후원 </t>
  </si>
  <si>
    <t>고려인진료소 후원</t>
  </si>
  <si>
    <t>소계</t>
  </si>
  <si>
    <t>⑤</t>
  </si>
  <si>
    <t>전기이월액</t>
  </si>
  <si>
    <t xml:space="preserve">⑥ </t>
  </si>
  <si>
    <t>목적사업지급준비금</t>
  </si>
  <si>
    <t>전기</t>
  </si>
  <si>
    <t>1712사회보험지로</t>
  </si>
  <si>
    <t>지로공공</t>
  </si>
  <si>
    <t>출금</t>
  </si>
  <si>
    <t>1801사회보험지로</t>
  </si>
  <si>
    <t>1802사회보험지로</t>
  </si>
  <si>
    <t>1803사회보험지로</t>
  </si>
  <si>
    <t>1804사회보험지로</t>
  </si>
  <si>
    <t>4192 (주)스타벅스커피코리</t>
  </si>
  <si>
    <t>4192 (주)이마트평촌점</t>
  </si>
  <si>
    <t>4192 (주)하이마트인덕원지</t>
  </si>
  <si>
    <t>4192 GS25평촌한양</t>
  </si>
  <si>
    <t>4192 우정사업본부(우체국)</t>
  </si>
  <si>
    <t>4192 인터넷우체국</t>
  </si>
  <si>
    <t>4192 코레일네트웍스(주)</t>
  </si>
  <si>
    <t>4192 코레일유통(주)서울지</t>
  </si>
  <si>
    <t>사회보험지로</t>
    <phoneticPr fontId="3" type="noConversion"/>
  </si>
  <si>
    <t>우편료</t>
    <phoneticPr fontId="3" type="noConversion"/>
  </si>
  <si>
    <t>2215 우정사업본부(우체국)</t>
  </si>
  <si>
    <t>업무추진비</t>
    <phoneticPr fontId="3" type="noConversion"/>
  </si>
  <si>
    <t>4192 롯데쇼핑(주)롯데마트</t>
  </si>
  <si>
    <t>회의비</t>
    <phoneticPr fontId="3" type="noConversion"/>
  </si>
  <si>
    <t>김의태총회프랑</t>
  </si>
  <si>
    <t>홈뱅킹</t>
  </si>
  <si>
    <t>이현희 총회대관료외</t>
  </si>
  <si>
    <t>4192 사단법인자비나눔</t>
  </si>
  <si>
    <t>전기료 및 수도료</t>
    <phoneticPr fontId="3" type="noConversion"/>
  </si>
  <si>
    <t>전기료수도료</t>
  </si>
  <si>
    <t>통신비</t>
    <phoneticPr fontId="3" type="noConversion"/>
  </si>
  <si>
    <t>8월전화요금(KT)</t>
  </si>
  <si>
    <t>KT요금</t>
  </si>
  <si>
    <t>KT통신요금</t>
  </si>
  <si>
    <t>전화요금</t>
  </si>
  <si>
    <t>4192 KT통신요금 납부</t>
  </si>
  <si>
    <t>3~5월KT전화</t>
  </si>
  <si>
    <t>기타모금비용</t>
    <phoneticPr fontId="3" type="noConversion"/>
  </si>
  <si>
    <t>ＣＭＳ사용료</t>
  </si>
  <si>
    <t>사무실 임차료 및 관리비</t>
    <phoneticPr fontId="3" type="noConversion"/>
  </si>
  <si>
    <t>사무실 관리비</t>
  </si>
  <si>
    <t>한솔센트럴파크3차소</t>
  </si>
  <si>
    <t>관리비9월</t>
  </si>
  <si>
    <t>세금과 공과금</t>
    <phoneticPr fontId="3" type="noConversion"/>
  </si>
  <si>
    <t>사무실 이사비</t>
    <phoneticPr fontId="3" type="noConversion"/>
  </si>
  <si>
    <t>윤양희사다리차</t>
  </si>
  <si>
    <t>이사 인부인건비</t>
  </si>
  <si>
    <t>희망자원폐기물</t>
  </si>
  <si>
    <t>도서 등 구입비 및 인쇄비</t>
    <phoneticPr fontId="3" type="noConversion"/>
  </si>
  <si>
    <t>4192 킨코스코리아(주)</t>
  </si>
  <si>
    <t>동포세계신문구독료</t>
  </si>
  <si>
    <t>사무용품비</t>
    <phoneticPr fontId="3" type="noConversion"/>
  </si>
  <si>
    <t>사단법인 호남미래연대</t>
    <phoneticPr fontId="3" type="noConversion"/>
  </si>
  <si>
    <t>2215 엑센스</t>
  </si>
  <si>
    <t>2215 핼로우팬시</t>
  </si>
  <si>
    <t>4192 드림디포(안양시청점)</t>
  </si>
  <si>
    <t>4192 오피스디포 안양</t>
  </si>
  <si>
    <t>4192 오피스알파안양점</t>
  </si>
  <si>
    <t>4192 페이펄문구센터평촌점</t>
  </si>
  <si>
    <t>아이네임즈</t>
  </si>
  <si>
    <t>오피스큐복사기토너</t>
  </si>
  <si>
    <t>탈취제숯구입</t>
  </si>
  <si>
    <t>2215 로그인 롯데마트상무</t>
  </si>
  <si>
    <t>쿠쿠렌탈료    CMS</t>
  </si>
  <si>
    <t>CMS출금</t>
  </si>
  <si>
    <t>윤현석(윤현석세무회</t>
  </si>
  <si>
    <t>김성진(공증등기법무)</t>
  </si>
  <si>
    <t>김성진공증수수료외</t>
  </si>
  <si>
    <t>등기비용일부</t>
  </si>
  <si>
    <t>세금</t>
  </si>
  <si>
    <t>주민세(법인균등)</t>
  </si>
  <si>
    <t>외주비(홈페이지서버 및 관리비)</t>
    <phoneticPr fontId="3" type="noConversion"/>
  </si>
  <si>
    <t>지급수수료(회계, 법률 자문 등)</t>
    <phoneticPr fontId="3" type="noConversion"/>
  </si>
  <si>
    <t>광고선전비</t>
    <phoneticPr fontId="3" type="noConversion"/>
  </si>
  <si>
    <t>간판</t>
  </si>
  <si>
    <t>법원행정처15600011</t>
  </si>
  <si>
    <t>PG</t>
  </si>
  <si>
    <t>인증서수수료</t>
  </si>
  <si>
    <t>2018.10.01 08:53:04</t>
  </si>
  <si>
    <t>통지수수</t>
  </si>
  <si>
    <t>2018.12.03 08:55:10</t>
  </si>
  <si>
    <t>입출통지수수료</t>
    <phoneticPr fontId="3" type="noConversion"/>
  </si>
  <si>
    <t>통장간이동</t>
    <phoneticPr fontId="3" type="noConversion"/>
  </si>
  <si>
    <t>수수료</t>
    <phoneticPr fontId="3" type="noConversion"/>
  </si>
  <si>
    <t>임칠성</t>
  </si>
  <si>
    <t>임칠성(홈피3/5)</t>
  </si>
  <si>
    <t>홈페이지제작비(분할)</t>
  </si>
  <si>
    <t>홈피제작2/5회</t>
  </si>
  <si>
    <t>홈피제작비용최종</t>
  </si>
  <si>
    <t>진춘경</t>
  </si>
  <si>
    <t>kt</t>
    <phoneticPr fontId="3" type="noConversion"/>
  </si>
  <si>
    <t>새날학교 후원비용</t>
    <phoneticPr fontId="3" type="noConversion"/>
  </si>
  <si>
    <t>새날학교과일주스비용</t>
  </si>
  <si>
    <t>고려인진료소 후원비용</t>
    <phoneticPr fontId="3" type="noConversion"/>
  </si>
  <si>
    <t>고려인광주진료소후원</t>
  </si>
  <si>
    <t>생명문화 사업비용</t>
    <phoneticPr fontId="3" type="noConversion"/>
  </si>
  <si>
    <t>세미나공동주최비용</t>
  </si>
  <si>
    <t>세미나영상촬영편집비</t>
  </si>
  <si>
    <t>렌터카비용</t>
  </si>
  <si>
    <t>로고디자인임칠성</t>
  </si>
  <si>
    <t>명함</t>
  </si>
  <si>
    <t>브로셔2/4</t>
  </si>
  <si>
    <t>브로셔제작비용1/5</t>
  </si>
  <si>
    <t>브로셔제작비최종</t>
  </si>
  <si>
    <t>임칠성(브로셔3/5)</t>
  </si>
  <si>
    <t>홍보비용(로고,브로셔,명함제작)</t>
    <phoneticPr fontId="3" type="noConversion"/>
  </si>
  <si>
    <t>세미나 개최비용</t>
    <phoneticPr fontId="3" type="noConversion"/>
  </si>
  <si>
    <t>생명문화 사업</t>
    <phoneticPr fontId="3" type="noConversion"/>
  </si>
  <si>
    <t xml:space="preserve">   </t>
    <phoneticPr fontId="3" type="noConversion"/>
  </si>
  <si>
    <t>18건</t>
    <phoneticPr fontId="3" type="noConversion"/>
  </si>
  <si>
    <t xml:space="preserve">  </t>
    <phoneticPr fontId="3" type="noConversion"/>
  </si>
  <si>
    <t>생명문화</t>
    <phoneticPr fontId="3" type="noConversion"/>
  </si>
  <si>
    <t>13건</t>
    <phoneticPr fontId="3" type="noConversion"/>
  </si>
  <si>
    <t>14건</t>
    <phoneticPr fontId="3" type="noConversion"/>
  </si>
  <si>
    <t>26건</t>
    <phoneticPr fontId="3" type="noConversion"/>
  </si>
  <si>
    <t>국민은행 이월액 발생</t>
    <phoneticPr fontId="3" type="noConversion"/>
  </si>
  <si>
    <t>광주은행</t>
    <phoneticPr fontId="3" type="noConversion"/>
  </si>
  <si>
    <r>
      <t xml:space="preserve">2. </t>
    </r>
    <r>
      <rPr>
        <b/>
        <sz val="14"/>
        <color rgb="FF000000"/>
        <rFont val="맑은 고딕"/>
        <family val="3"/>
        <charset val="129"/>
        <scheme val="minor"/>
      </rPr>
      <t>결산현황</t>
    </r>
  </si>
  <si>
    <r>
      <t>(</t>
    </r>
    <r>
      <rPr>
        <sz val="14"/>
        <color rgb="FF000000"/>
        <rFont val="맑은 고딕"/>
        <family val="3"/>
        <charset val="129"/>
        <scheme val="minor"/>
      </rPr>
      <t xml:space="preserve">금액단위 </t>
    </r>
    <r>
      <rPr>
        <sz val="14"/>
        <color rgb="FF000000"/>
        <rFont val="함초롬바탕"/>
        <family val="1"/>
        <charset val="129"/>
      </rPr>
      <t xml:space="preserve">: </t>
    </r>
    <r>
      <rPr>
        <sz val="14"/>
        <color rgb="FF000000"/>
        <rFont val="맑은 고딕"/>
        <family val="3"/>
        <charset val="129"/>
        <scheme val="minor"/>
      </rPr>
      <t>원</t>
    </r>
    <r>
      <rPr>
        <sz val="14"/>
        <color rgb="FF000000"/>
        <rFont val="함초롬바탕"/>
        <family val="1"/>
        <charset val="129"/>
      </rPr>
      <t>)</t>
    </r>
    <phoneticPr fontId="3" type="noConversion"/>
  </si>
  <si>
    <r>
      <t>회비</t>
    </r>
    <r>
      <rPr>
        <sz val="14"/>
        <color rgb="FF000000"/>
        <rFont val="함초롬바탕"/>
        <family val="1"/>
        <charset val="129"/>
      </rPr>
      <t>(cms)</t>
    </r>
  </si>
  <si>
    <r>
      <t>(</t>
    </r>
    <r>
      <rPr>
        <sz val="14"/>
        <color rgb="FF000000"/>
        <rFont val="맑은 고딕"/>
        <family val="3"/>
        <charset val="129"/>
        <scheme val="minor"/>
      </rPr>
      <t>법인운영</t>
    </r>
    <r>
      <rPr>
        <sz val="14"/>
        <color rgb="FF000000"/>
        <rFont val="함초롬바탕"/>
        <family val="1"/>
        <charset val="129"/>
      </rPr>
      <t>)</t>
    </r>
  </si>
  <si>
    <r>
      <t>(</t>
    </r>
    <r>
      <rPr>
        <sz val="14"/>
        <color rgb="FF000000"/>
        <rFont val="맑은 고딕"/>
        <family val="3"/>
        <charset val="129"/>
        <scheme val="minor"/>
      </rPr>
      <t>전년도</t>
    </r>
    <r>
      <rPr>
        <sz val="14"/>
        <color rgb="FF000000"/>
        <rFont val="함초롬바탕"/>
        <family val="1"/>
        <charset val="129"/>
      </rPr>
      <t>)</t>
    </r>
  </si>
  <si>
    <r>
      <t>당기</t>
    </r>
    <r>
      <rPr>
        <sz val="14"/>
        <color rgb="FF000000"/>
        <rFont val="함초롬바탕"/>
        <family val="1"/>
        <charset val="129"/>
      </rPr>
      <t>(</t>
    </r>
    <r>
      <rPr>
        <sz val="14"/>
        <color rgb="FF000000"/>
        <rFont val="맑은 고딕"/>
        <family val="3"/>
        <charset val="129"/>
        <scheme val="minor"/>
      </rPr>
      <t>당해년도</t>
    </r>
    <r>
      <rPr>
        <sz val="14"/>
        <color rgb="FF000000"/>
        <rFont val="함초롬바탕"/>
        <family val="1"/>
        <charset val="129"/>
      </rPr>
      <t>)</t>
    </r>
  </si>
  <si>
    <r>
      <t>⑦ 기타소득</t>
    </r>
    <r>
      <rPr>
        <sz val="14"/>
        <color rgb="FF000000"/>
        <rFont val="함초롬바탕"/>
        <family val="1"/>
        <charset val="129"/>
      </rPr>
      <t>(</t>
    </r>
    <r>
      <rPr>
        <sz val="14"/>
        <color rgb="FF000000"/>
        <rFont val="맑은 고딕"/>
        <family val="3"/>
        <charset val="129"/>
        <scheme val="minor"/>
      </rPr>
      <t>예금이자 외</t>
    </r>
    <r>
      <rPr>
        <sz val="14"/>
        <color rgb="FF000000"/>
        <rFont val="함초롬바탕"/>
        <family val="1"/>
        <charset val="129"/>
      </rPr>
      <t>)</t>
    </r>
  </si>
  <si>
    <r>
      <t xml:space="preserve">1. </t>
    </r>
    <r>
      <rPr>
        <b/>
        <sz val="14"/>
        <color rgb="FF000000"/>
        <rFont val="맑은 고딕"/>
        <family val="3"/>
        <charset val="129"/>
        <scheme val="minor"/>
      </rPr>
      <t>법인명</t>
    </r>
    <r>
      <rPr>
        <sz val="14"/>
        <color rgb="FF000000"/>
        <rFont val="함초롬바탕"/>
        <family val="1"/>
        <charset val="129"/>
      </rPr>
      <t xml:space="preserve"> :        </t>
    </r>
    <r>
      <rPr>
        <sz val="14"/>
        <color rgb="FF000000"/>
        <rFont val="맑은 고딕"/>
        <family val="3"/>
        <charset val="129"/>
        <scheme val="minor"/>
      </rPr>
      <t>사단법인 코리안드림네트워크</t>
    </r>
    <phoneticPr fontId="3" type="noConversion"/>
  </si>
  <si>
    <r>
      <t>2018</t>
    </r>
    <r>
      <rPr>
        <b/>
        <u/>
        <sz val="18"/>
        <color rgb="FF000000"/>
        <rFont val="맑은 고딕"/>
        <family val="3"/>
        <charset val="129"/>
        <scheme val="minor"/>
      </rPr>
      <t>년도 사업수지 결산서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</si>
</sst>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#,##0_ "/>
    <numFmt numFmtId="178" formatCode="mm&quot;월&quot;\ dd&quot;일&quot;"/>
    <numFmt numFmtId="179" formatCode="###,###,###,##0"/>
    <numFmt numFmtId="180" formatCode="yyyy\-mm\-dd\ hh:mm:ss"/>
    <numFmt numFmtId="181" formatCode="###,##0"/>
  </numFmts>
  <fonts count="3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4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rgb="FF000000"/>
      <name val="함초롬바탕"/>
      <family val="1"/>
      <charset val="129"/>
    </font>
    <font>
      <sz val="14"/>
      <color rgb="FF000000"/>
      <name val="함초롬바탕"/>
      <family val="1"/>
      <charset val="129"/>
    </font>
    <font>
      <sz val="18"/>
      <color theme="1"/>
      <name val="맑은 고딕"/>
      <family val="2"/>
      <charset val="129"/>
      <scheme val="minor"/>
    </font>
    <font>
      <b/>
      <u/>
      <sz val="18"/>
      <color rgb="FF000000"/>
      <name val="함초롬바탕"/>
      <family val="1"/>
      <charset val="129"/>
    </font>
    <font>
      <b/>
      <u/>
      <sz val="18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6" tint="0.3999450666829432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61">
    <xf numFmtId="0" fontId="0" fillId="0" borderId="0" xfId="0">
      <alignment vertical="center"/>
    </xf>
    <xf numFmtId="42" fontId="4" fillId="0" borderId="1" xfId="2" applyFont="1" applyFill="1" applyBorder="1" applyAlignment="1">
      <alignment horizontal="center" vertical="center" shrinkToFit="1"/>
    </xf>
    <xf numFmtId="176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41" fontId="7" fillId="0" borderId="1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41" fontId="12" fillId="0" borderId="1" xfId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>
      <alignment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41" fontId="10" fillId="0" borderId="1" xfId="1" applyFont="1" applyFill="1" applyBorder="1" applyAlignment="1">
      <alignment horizontal="center" vertical="center" shrinkToFit="1"/>
    </xf>
    <xf numFmtId="177" fontId="5" fillId="0" borderId="1" xfId="0" applyNumberFormat="1" applyFont="1" applyFill="1" applyBorder="1" applyAlignment="1">
      <alignment horizontal="center" vertical="center" shrinkToFit="1"/>
    </xf>
    <xf numFmtId="178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3" fontId="4" fillId="0" borderId="1" xfId="0" applyNumberFormat="1" applyFont="1" applyFill="1" applyBorder="1" applyAlignment="1">
      <alignment vertical="center" shrinkToFit="1"/>
    </xf>
    <xf numFmtId="41" fontId="8" fillId="0" borderId="0" xfId="1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41" fontId="7" fillId="0" borderId="0" xfId="1" applyFont="1" applyFill="1" applyAlignment="1">
      <alignment vertical="center" shrinkToFit="1"/>
    </xf>
    <xf numFmtId="41" fontId="8" fillId="0" borderId="0" xfId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1" fontId="7" fillId="0" borderId="0" xfId="1" applyFont="1" applyFill="1" applyBorder="1" applyAlignment="1">
      <alignment vertical="center" shrinkToFit="1"/>
    </xf>
    <xf numFmtId="41" fontId="6" fillId="0" borderId="1" xfId="1" applyFont="1" applyFill="1" applyBorder="1" applyAlignment="1">
      <alignment vertical="center" shrinkToFit="1"/>
    </xf>
    <xf numFmtId="176" fontId="5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41" fontId="11" fillId="2" borderId="1" xfId="1" applyFont="1" applyFill="1" applyBorder="1" applyAlignment="1">
      <alignment horizontal="right" vertical="center" shrinkToFit="1"/>
    </xf>
    <xf numFmtId="42" fontId="5" fillId="2" borderId="1" xfId="2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178" fontId="15" fillId="0" borderId="1" xfId="0" applyNumberFormat="1" applyFont="1" applyFill="1" applyBorder="1" applyAlignment="1">
      <alignment horizontal="center" vertical="center" shrinkToFit="1"/>
    </xf>
    <xf numFmtId="179" fontId="12" fillId="0" borderId="8" xfId="0" applyNumberFormat="1" applyFont="1" applyBorder="1" applyAlignment="1">
      <alignment horizontal="right" vertical="center" shrinkToFit="1"/>
    </xf>
    <xf numFmtId="178" fontId="4" fillId="0" borderId="8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9" fontId="12" fillId="0" borderId="56" xfId="0" applyNumberFormat="1" applyFont="1" applyBorder="1" applyAlignment="1">
      <alignment horizontal="right" vertical="center" shrinkToFit="1"/>
    </xf>
    <xf numFmtId="42" fontId="4" fillId="0" borderId="33" xfId="2" applyFont="1" applyFill="1" applyBorder="1" applyAlignment="1">
      <alignment horizontal="center" vertical="center" shrinkToFit="1"/>
    </xf>
    <xf numFmtId="179" fontId="12" fillId="0" borderId="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176" fontId="4" fillId="0" borderId="33" xfId="0" applyNumberFormat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12" fillId="0" borderId="56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176" fontId="4" fillId="0" borderId="57" xfId="0" applyNumberFormat="1" applyFont="1" applyFill="1" applyBorder="1" applyAlignment="1">
      <alignment horizontal="center" vertical="center" shrinkToFit="1"/>
    </xf>
    <xf numFmtId="176" fontId="4" fillId="0" borderId="58" xfId="0" applyNumberFormat="1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178" fontId="4" fillId="0" borderId="56" xfId="0" applyNumberFormat="1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3" fontId="4" fillId="0" borderId="33" xfId="0" applyNumberFormat="1" applyFont="1" applyFill="1" applyBorder="1" applyAlignment="1">
      <alignment vertical="center" shrinkToFit="1"/>
    </xf>
    <xf numFmtId="178" fontId="4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9" fontId="12" fillId="0" borderId="1" xfId="0" applyNumberFormat="1" applyFont="1" applyBorder="1" applyAlignment="1">
      <alignment horizontal="right" vertical="center" shrinkToFit="1"/>
    </xf>
    <xf numFmtId="0" fontId="15" fillId="0" borderId="0" xfId="0" applyFont="1" applyFill="1" applyAlignment="1">
      <alignment vertical="center" shrinkToFit="1"/>
    </xf>
    <xf numFmtId="0" fontId="15" fillId="0" borderId="0" xfId="0" applyFont="1" applyFill="1" applyAlignment="1">
      <alignment horizontal="center" vertical="center" shrinkToFit="1"/>
    </xf>
    <xf numFmtId="3" fontId="0" fillId="0" borderId="0" xfId="0" applyNumberFormat="1">
      <alignment vertical="center"/>
    </xf>
    <xf numFmtId="0" fontId="16" fillId="0" borderId="8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right" vertical="center"/>
    </xf>
    <xf numFmtId="180" fontId="16" fillId="0" borderId="8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2" fillId="0" borderId="8" xfId="0" applyNumberFormat="1" applyFont="1" applyFill="1" applyBorder="1" applyAlignment="1">
      <alignment horizontal="left"/>
    </xf>
    <xf numFmtId="181" fontId="12" fillId="0" borderId="8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16" fillId="0" borderId="8" xfId="0" applyFont="1" applyFill="1" applyBorder="1" applyAlignment="1">
      <alignment horizontal="left" vertical="center"/>
    </xf>
    <xf numFmtId="3" fontId="0" fillId="0" borderId="8" xfId="0" applyNumberFormat="1" applyBorder="1">
      <alignment vertical="center"/>
    </xf>
    <xf numFmtId="180" fontId="13" fillId="0" borderId="8" xfId="0" applyNumberFormat="1" applyFont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41" fontId="11" fillId="4" borderId="1" xfId="1" applyFont="1" applyFill="1" applyBorder="1" applyAlignment="1">
      <alignment horizontal="right" vertical="center" shrinkToFit="1"/>
    </xf>
    <xf numFmtId="42" fontId="5" fillId="4" borderId="1" xfId="2" applyFont="1" applyFill="1" applyBorder="1" applyAlignment="1">
      <alignment horizontal="center" vertical="center" shrinkToFit="1"/>
    </xf>
    <xf numFmtId="41" fontId="20" fillId="0" borderId="0" xfId="1" applyFont="1" applyFill="1" applyAlignment="1">
      <alignment vertical="center" shrinkToFit="1"/>
    </xf>
    <xf numFmtId="0" fontId="20" fillId="0" borderId="0" xfId="0" applyFont="1" applyFill="1" applyAlignment="1">
      <alignment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41" fontId="20" fillId="0" borderId="0" xfId="1" applyFont="1" applyFill="1" applyAlignment="1">
      <alignment horizontal="right" vertical="center" shrinkToFit="1"/>
    </xf>
    <xf numFmtId="41" fontId="22" fillId="0" borderId="6" xfId="1" applyFont="1" applyFill="1" applyBorder="1" applyAlignment="1">
      <alignment horizontal="center" vertical="center" shrinkToFit="1"/>
    </xf>
    <xf numFmtId="41" fontId="22" fillId="0" borderId="31" xfId="1" applyFont="1" applyFill="1" applyBorder="1" applyAlignment="1">
      <alignment horizontal="center" vertical="center" shrinkToFit="1"/>
    </xf>
    <xf numFmtId="0" fontId="23" fillId="0" borderId="1" xfId="0" applyNumberFormat="1" applyFont="1" applyFill="1" applyBorder="1" applyAlignment="1">
      <alignment horizontal="center" vertical="center" shrinkToFit="1"/>
    </xf>
    <xf numFmtId="41" fontId="23" fillId="0" borderId="32" xfId="1" applyFont="1" applyFill="1" applyBorder="1" applyAlignment="1">
      <alignment horizontal="right" vertical="center" shrinkToFit="1"/>
    </xf>
    <xf numFmtId="0" fontId="20" fillId="0" borderId="1" xfId="0" applyFont="1" applyBorder="1" applyAlignment="1">
      <alignment horizontal="center" vertical="center" shrinkToFit="1"/>
    </xf>
    <xf numFmtId="41" fontId="20" fillId="0" borderId="32" xfId="1" applyFont="1" applyBorder="1" applyAlignment="1">
      <alignment horizontal="right" vertical="center" shrinkToFit="1"/>
    </xf>
    <xf numFmtId="41" fontId="20" fillId="0" borderId="31" xfId="1" applyFont="1" applyBorder="1" applyAlignment="1">
      <alignment horizontal="right" vertical="center" shrinkToFit="1"/>
    </xf>
    <xf numFmtId="41" fontId="20" fillId="0" borderId="31" xfId="0" applyNumberFormat="1" applyFont="1" applyBorder="1">
      <alignment vertical="center"/>
    </xf>
    <xf numFmtId="0" fontId="22" fillId="0" borderId="33" xfId="0" applyFont="1" applyFill="1" applyBorder="1" applyAlignment="1">
      <alignment horizontal="center" vertical="center" shrinkToFit="1"/>
    </xf>
    <xf numFmtId="41" fontId="22" fillId="0" borderId="6" xfId="1" applyFont="1" applyFill="1" applyBorder="1" applyAlignment="1">
      <alignment horizontal="right" vertical="center" shrinkToFit="1"/>
    </xf>
    <xf numFmtId="0" fontId="24" fillId="0" borderId="1" xfId="0" applyNumberFormat="1" applyFont="1" applyFill="1" applyBorder="1" applyAlignment="1">
      <alignment horizontal="center" vertical="center" shrinkToFit="1"/>
    </xf>
    <xf numFmtId="41" fontId="24" fillId="0" borderId="32" xfId="1" applyFont="1" applyFill="1" applyBorder="1" applyAlignment="1">
      <alignment horizontal="right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41" fontId="20" fillId="0" borderId="31" xfId="1" applyFont="1" applyBorder="1" applyAlignment="1">
      <alignment vertical="center" shrinkToFit="1"/>
    </xf>
    <xf numFmtId="41" fontId="20" fillId="0" borderId="53" xfId="1" applyFont="1" applyBorder="1" applyAlignment="1">
      <alignment vertical="center" shrinkToFit="1"/>
    </xf>
    <xf numFmtId="41" fontId="20" fillId="0" borderId="53" xfId="1" applyFont="1" applyBorder="1">
      <alignment vertical="center"/>
    </xf>
    <xf numFmtId="0" fontId="22" fillId="0" borderId="1" xfId="0" applyFont="1" applyFill="1" applyBorder="1" applyAlignment="1">
      <alignment horizontal="justify" vertical="center" shrinkToFit="1"/>
    </xf>
    <xf numFmtId="0" fontId="22" fillId="0" borderId="30" xfId="0" applyFont="1" applyFill="1" applyBorder="1" applyAlignment="1">
      <alignment horizontal="justify" vertical="center" shrinkToFit="1"/>
    </xf>
    <xf numFmtId="0" fontId="20" fillId="0" borderId="0" xfId="0" applyFont="1" applyFill="1" applyBorder="1" applyAlignment="1">
      <alignment vertical="center" shrinkToFit="1"/>
    </xf>
    <xf numFmtId="0" fontId="22" fillId="0" borderId="30" xfId="0" applyFont="1" applyFill="1" applyBorder="1" applyAlignment="1">
      <alignment horizontal="right" vertical="center" shrinkToFit="1"/>
    </xf>
    <xf numFmtId="0" fontId="19" fillId="0" borderId="1" xfId="0" applyNumberFormat="1" applyFont="1" applyFill="1" applyBorder="1" applyAlignment="1">
      <alignment horizontal="center" vertical="center" shrinkToFit="1"/>
    </xf>
    <xf numFmtId="41" fontId="19" fillId="0" borderId="31" xfId="1" applyFont="1" applyFill="1" applyBorder="1" applyAlignment="1">
      <alignment vertical="center" shrinkToFit="1"/>
    </xf>
    <xf numFmtId="41" fontId="22" fillId="0" borderId="38" xfId="1" applyFont="1" applyFill="1" applyBorder="1" applyAlignment="1">
      <alignment vertical="center" shrinkToFit="1"/>
    </xf>
    <xf numFmtId="0" fontId="20" fillId="0" borderId="36" xfId="0" applyFont="1" applyFill="1" applyBorder="1" applyAlignment="1">
      <alignment vertical="center" shrinkToFit="1"/>
    </xf>
    <xf numFmtId="0" fontId="22" fillId="0" borderId="37" xfId="0" applyNumberFormat="1" applyFont="1" applyFill="1" applyBorder="1" applyAlignment="1">
      <alignment horizontal="center" vertical="center" shrinkToFit="1"/>
    </xf>
    <xf numFmtId="41" fontId="22" fillId="0" borderId="39" xfId="1" applyFont="1" applyFill="1" applyBorder="1" applyAlignment="1">
      <alignment vertical="center" shrinkToFit="1"/>
    </xf>
    <xf numFmtId="41" fontId="19" fillId="0" borderId="3" xfId="1" applyFont="1" applyFill="1" applyBorder="1" applyAlignment="1">
      <alignment vertical="center" shrinkToFit="1"/>
    </xf>
    <xf numFmtId="41" fontId="21" fillId="0" borderId="42" xfId="1" applyFont="1" applyFill="1" applyBorder="1" applyAlignment="1">
      <alignment horizontal="right" vertical="center" shrinkToFit="1"/>
    </xf>
    <xf numFmtId="41" fontId="21" fillId="0" borderId="6" xfId="1" applyFont="1" applyFill="1" applyBorder="1" applyAlignment="1">
      <alignment horizontal="right" vertical="center" shrinkToFit="1"/>
    </xf>
    <xf numFmtId="41" fontId="21" fillId="0" borderId="31" xfId="1" applyFont="1" applyFill="1" applyBorder="1" applyAlignment="1">
      <alignment horizontal="right" vertical="center" shrinkToFit="1"/>
    </xf>
    <xf numFmtId="41" fontId="21" fillId="0" borderId="44" xfId="1" applyFont="1" applyFill="1" applyBorder="1" applyAlignment="1">
      <alignment horizontal="right" vertical="center" shrinkToFit="1"/>
    </xf>
    <xf numFmtId="41" fontId="21" fillId="0" borderId="38" xfId="1" applyFont="1" applyFill="1" applyBorder="1" applyAlignment="1">
      <alignment horizontal="right" vertical="center" shrinkToFit="1"/>
    </xf>
    <xf numFmtId="0" fontId="25" fillId="0" borderId="0" xfId="0" applyFont="1">
      <alignment vertical="center"/>
    </xf>
    <xf numFmtId="0" fontId="1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Alignment="1">
      <alignment horizontal="right" vertical="center"/>
    </xf>
    <xf numFmtId="0" fontId="18" fillId="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27" fillId="0" borderId="11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right" vertical="center" wrapText="1"/>
    </xf>
    <xf numFmtId="0" fontId="27" fillId="0" borderId="9" xfId="0" applyFont="1" applyBorder="1" applyAlignment="1">
      <alignment horizontal="justify" vertical="center" wrapText="1"/>
    </xf>
    <xf numFmtId="0" fontId="25" fillId="0" borderId="9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justify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61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27" fillId="0" borderId="11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41" fontId="19" fillId="0" borderId="28" xfId="1" applyFont="1" applyFill="1" applyBorder="1" applyAlignment="1">
      <alignment horizontal="center" vertical="center" shrinkToFit="1"/>
    </xf>
    <xf numFmtId="41" fontId="19" fillId="0" borderId="29" xfId="1" applyFont="1" applyFill="1" applyBorder="1" applyAlignment="1">
      <alignment horizontal="center" vertical="center" shrinkToFit="1"/>
    </xf>
    <xf numFmtId="0" fontId="20" fillId="0" borderId="40" xfId="0" applyFont="1" applyFill="1" applyBorder="1" applyAlignment="1">
      <alignment horizontal="center" vertical="center" shrinkToFit="1"/>
    </xf>
    <xf numFmtId="41" fontId="20" fillId="0" borderId="35" xfId="1" applyFont="1" applyFill="1" applyBorder="1" applyAlignment="1">
      <alignment horizontal="center" vertical="center" shrinkToFit="1"/>
    </xf>
    <xf numFmtId="41" fontId="20" fillId="0" borderId="0" xfId="1" applyFont="1" applyFill="1" applyBorder="1" applyAlignment="1">
      <alignment vertical="center" shrinkToFit="1"/>
    </xf>
    <xf numFmtId="41" fontId="20" fillId="0" borderId="1" xfId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41" fontId="20" fillId="0" borderId="31" xfId="1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41" fontId="22" fillId="0" borderId="1" xfId="0" applyNumberFormat="1" applyFont="1" applyFill="1" applyBorder="1" applyAlignment="1">
      <alignment horizontal="center" vertical="center" shrinkToFit="1"/>
    </xf>
    <xf numFmtId="41" fontId="20" fillId="0" borderId="6" xfId="1" applyFont="1" applyFill="1" applyBorder="1" applyAlignment="1">
      <alignment horizontal="center" vertical="center" shrinkToFit="1"/>
    </xf>
    <xf numFmtId="41" fontId="20" fillId="0" borderId="31" xfId="1" applyFont="1" applyFill="1" applyBorder="1" applyAlignment="1">
      <alignment vertical="center" shrinkToFit="1"/>
    </xf>
    <xf numFmtId="41" fontId="22" fillId="0" borderId="13" xfId="1" applyFont="1" applyFill="1" applyBorder="1" applyAlignment="1">
      <alignment horizontal="right" vertical="center" shrinkToFit="1"/>
    </xf>
    <xf numFmtId="41" fontId="20" fillId="0" borderId="33" xfId="1" applyFont="1" applyFill="1" applyBorder="1" applyAlignment="1">
      <alignment horizontal="center" vertical="center" shrinkToFit="1"/>
    </xf>
    <xf numFmtId="41" fontId="22" fillId="0" borderId="15" xfId="1" applyFont="1" applyFill="1" applyBorder="1" applyAlignment="1">
      <alignment horizontal="right" vertical="center" shrinkToFit="1"/>
    </xf>
    <xf numFmtId="41" fontId="22" fillId="0" borderId="33" xfId="0" applyNumberFormat="1" applyFont="1" applyFill="1" applyBorder="1" applyAlignment="1">
      <alignment horizontal="center" vertical="center" shrinkToFit="1"/>
    </xf>
    <xf numFmtId="41" fontId="20" fillId="0" borderId="2" xfId="1" applyFont="1" applyFill="1" applyBorder="1" applyAlignment="1">
      <alignment horizontal="center" vertical="center" shrinkToFit="1"/>
    </xf>
    <xf numFmtId="41" fontId="22" fillId="0" borderId="1" xfId="1" applyFont="1" applyFill="1" applyBorder="1" applyAlignment="1">
      <alignment horizontal="right" vertical="center" shrinkToFit="1"/>
    </xf>
    <xf numFmtId="41" fontId="20" fillId="0" borderId="47" xfId="1" applyFont="1" applyFill="1" applyBorder="1" applyAlignment="1">
      <alignment vertical="center" shrinkToFit="1"/>
    </xf>
    <xf numFmtId="0" fontId="20" fillId="0" borderId="36" xfId="0" applyFont="1" applyFill="1" applyBorder="1" applyAlignment="1">
      <alignment horizontal="center" vertical="center" shrinkToFit="1"/>
    </xf>
    <xf numFmtId="41" fontId="20" fillId="0" borderId="37" xfId="1" applyFont="1" applyFill="1" applyBorder="1" applyAlignment="1">
      <alignment horizontal="center" vertical="center" shrinkToFit="1"/>
    </xf>
    <xf numFmtId="41" fontId="22" fillId="0" borderId="37" xfId="1" applyFont="1" applyFill="1" applyBorder="1" applyAlignment="1">
      <alignment horizontal="right" vertical="center" shrinkToFit="1"/>
    </xf>
    <xf numFmtId="41" fontId="22" fillId="0" borderId="37" xfId="0" applyNumberFormat="1" applyFont="1" applyFill="1" applyBorder="1" applyAlignment="1">
      <alignment horizontal="center" vertical="center" shrinkToFit="1"/>
    </xf>
    <xf numFmtId="41" fontId="20" fillId="0" borderId="39" xfId="1" applyFont="1" applyFill="1" applyBorder="1" applyAlignment="1">
      <alignment vertical="center" shrinkToFit="1"/>
    </xf>
    <xf numFmtId="0" fontId="20" fillId="0" borderId="0" xfId="0" applyFont="1" applyFill="1" applyAlignment="1">
      <alignment horizontal="center" vertical="center" shrinkToFit="1"/>
    </xf>
    <xf numFmtId="41" fontId="20" fillId="0" borderId="0" xfId="1" applyFont="1" applyFill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41" fontId="20" fillId="0" borderId="27" xfId="1" applyFont="1" applyFill="1" applyBorder="1" applyAlignment="1">
      <alignment horizontal="center" vertical="center" shrinkToFit="1"/>
    </xf>
    <xf numFmtId="41" fontId="20" fillId="0" borderId="49" xfId="1" applyFont="1" applyFill="1" applyBorder="1" applyAlignment="1">
      <alignment vertical="center" shrinkToFit="1"/>
    </xf>
    <xf numFmtId="176" fontId="23" fillId="0" borderId="36" xfId="0" applyNumberFormat="1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 shrinkToFit="1"/>
    </xf>
    <xf numFmtId="176" fontId="23" fillId="0" borderId="30" xfId="0" applyNumberFormat="1" applyFont="1" applyFill="1" applyBorder="1" applyAlignment="1">
      <alignment horizontal="center" vertical="center" shrinkToFit="1"/>
    </xf>
    <xf numFmtId="41" fontId="23" fillId="0" borderId="1" xfId="1" applyFont="1" applyFill="1" applyBorder="1" applyAlignment="1">
      <alignment horizontal="right" vertical="center" shrinkToFit="1"/>
    </xf>
    <xf numFmtId="41" fontId="20" fillId="0" borderId="37" xfId="1" applyFont="1" applyFill="1" applyBorder="1" applyAlignment="1">
      <alignment horizontal="right" vertical="center" shrinkToFit="1"/>
    </xf>
    <xf numFmtId="176" fontId="23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41" fontId="20" fillId="0" borderId="0" xfId="1" applyFont="1" applyFill="1" applyBorder="1" applyAlignment="1">
      <alignment horizontal="right" vertical="center" shrinkToFit="1"/>
    </xf>
    <xf numFmtId="0" fontId="20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0" fillId="0" borderId="50" xfId="0" applyFont="1" applyFill="1" applyBorder="1" applyAlignment="1">
      <alignment horizontal="center" vertical="center" shrinkToFit="1"/>
    </xf>
    <xf numFmtId="0" fontId="20" fillId="0" borderId="51" xfId="0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49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41" fontId="20" fillId="0" borderId="6" xfId="1" applyFont="1" applyFill="1" applyBorder="1" applyAlignment="1">
      <alignment horizontal="center" vertical="center" shrinkToFit="1"/>
    </xf>
    <xf numFmtId="41" fontId="20" fillId="0" borderId="5" xfId="1" applyFont="1" applyFill="1" applyBorder="1" applyAlignment="1">
      <alignment horizontal="center" vertical="center" shrinkToFit="1"/>
    </xf>
    <xf numFmtId="0" fontId="20" fillId="0" borderId="50" xfId="0" applyNumberFormat="1" applyFont="1" applyFill="1" applyBorder="1" applyAlignment="1">
      <alignment horizontal="center" vertical="center" shrinkToFit="1"/>
    </xf>
    <xf numFmtId="0" fontId="20" fillId="0" borderId="46" xfId="0" applyNumberFormat="1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right" vertical="center" shrinkToFit="1"/>
    </xf>
    <xf numFmtId="0" fontId="19" fillId="0" borderId="0" xfId="0" applyFont="1" applyFill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vertical="center" shrinkToFit="1"/>
    </xf>
    <xf numFmtId="0" fontId="21" fillId="0" borderId="46" xfId="0" applyFont="1" applyFill="1" applyBorder="1" applyAlignment="1">
      <alignment horizontal="center" vertical="center" shrinkToFit="1"/>
    </xf>
    <xf numFmtId="0" fontId="22" fillId="0" borderId="45" xfId="0" applyFont="1" applyFill="1" applyBorder="1" applyAlignment="1">
      <alignment horizontal="center" vertical="center" shrinkToFit="1"/>
    </xf>
    <xf numFmtId="0" fontId="22" fillId="0" borderId="46" xfId="0" applyFont="1" applyFill="1" applyBorder="1" applyAlignment="1">
      <alignment horizontal="center" vertical="center" shrinkToFit="1"/>
    </xf>
    <xf numFmtId="0" fontId="21" fillId="0" borderId="54" xfId="0" applyFont="1" applyFill="1" applyBorder="1" applyAlignment="1">
      <alignment horizontal="center" vertical="center" shrinkToFit="1"/>
    </xf>
    <xf numFmtId="0" fontId="21" fillId="0" borderId="55" xfId="0" applyFont="1" applyFill="1" applyBorder="1" applyAlignment="1">
      <alignment horizontal="center" vertical="center" shrinkToFit="1"/>
    </xf>
    <xf numFmtId="0" fontId="21" fillId="0" borderId="41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43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1" fillId="0" borderId="20" xfId="0" applyFont="1" applyFill="1" applyBorder="1" applyAlignment="1">
      <alignment horizontal="center" shrinkToFit="1"/>
    </xf>
    <xf numFmtId="0" fontId="21" fillId="0" borderId="21" xfId="0" applyFont="1" applyFill="1" applyBorder="1" applyAlignment="1">
      <alignment horizontal="center" shrinkToFit="1"/>
    </xf>
    <xf numFmtId="0" fontId="21" fillId="0" borderId="22" xfId="0" applyFont="1" applyFill="1" applyBorder="1" applyAlignment="1">
      <alignment horizontal="center" shrinkToFi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25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41" fontId="22" fillId="0" borderId="6" xfId="1" applyFont="1" applyFill="1" applyBorder="1" applyAlignment="1">
      <alignment horizontal="right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3" fontId="27" fillId="0" borderId="12" xfId="0" applyNumberFormat="1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justify" vertical="center" wrapText="1"/>
    </xf>
    <xf numFmtId="0" fontId="18" fillId="0" borderId="14" xfId="0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18" fillId="0" borderId="9" xfId="0" applyFont="1" applyBorder="1" applyAlignment="1">
      <alignment horizontal="right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justify" vertical="center" wrapText="1"/>
    </xf>
    <xf numFmtId="0" fontId="18" fillId="0" borderId="16" xfId="0" applyFont="1" applyBorder="1" applyAlignment="1">
      <alignment horizontal="justify" vertical="center" wrapText="1"/>
    </xf>
    <xf numFmtId="0" fontId="18" fillId="0" borderId="62" xfId="0" applyFont="1" applyBorder="1" applyAlignment="1">
      <alignment horizontal="justify" vertical="center" wrapText="1"/>
    </xf>
    <xf numFmtId="0" fontId="18" fillId="0" borderId="63" xfId="0" applyFont="1" applyBorder="1" applyAlignment="1">
      <alignment horizontal="justify" vertical="center" wrapText="1"/>
    </xf>
    <xf numFmtId="0" fontId="18" fillId="0" borderId="17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27" fillId="0" borderId="9" xfId="0" applyFont="1" applyBorder="1" applyAlignment="1">
      <alignment horizontal="right" vertical="center" wrapText="1"/>
    </xf>
  </cellXfs>
  <cellStyles count="10">
    <cellStyle name="쉼표 [0]" xfId="1" builtinId="6"/>
    <cellStyle name="통화 [0]" xfId="2" builtinId="7"/>
    <cellStyle name="표준" xfId="0" builtinId="0"/>
    <cellStyle name="표준 2" xfId="3" xr:uid="{00000000-0005-0000-0000-000003000000}"/>
    <cellStyle name="표준 2 3" xfId="6" xr:uid="{00000000-0005-0000-0000-000004000000}"/>
    <cellStyle name="표준 3" xfId="8" xr:uid="{00000000-0005-0000-0000-000005000000}"/>
    <cellStyle name="표준 4" xfId="5" xr:uid="{00000000-0005-0000-0000-000006000000}"/>
    <cellStyle name="표준 5" xfId="4" xr:uid="{00000000-0005-0000-0000-000007000000}"/>
    <cellStyle name="표준 5 2" xfId="7" xr:uid="{00000000-0005-0000-0000-000008000000}"/>
    <cellStyle name="표준 6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8"/>
  <sheetViews>
    <sheetView topLeftCell="A81" workbookViewId="0">
      <selection activeCell="B135" sqref="B135"/>
    </sheetView>
  </sheetViews>
  <sheetFormatPr defaultColWidth="9" defaultRowHeight="24" customHeight="1" x14ac:dyDescent="0.3"/>
  <cols>
    <col min="1" max="1" width="11.75" style="8" customWidth="1"/>
    <col min="2" max="2" width="13.125" style="8" customWidth="1"/>
    <col min="3" max="3" width="10.125" style="8" customWidth="1"/>
    <col min="4" max="4" width="13.375" style="8" customWidth="1"/>
    <col min="5" max="5" width="11" style="8" customWidth="1"/>
    <col min="6" max="6" width="9" style="8"/>
    <col min="7" max="7" width="11.875" style="8" bestFit="1" customWidth="1"/>
    <col min="8" max="8" width="9" style="8"/>
    <col min="9" max="10" width="10.875" style="8" hidden="1" customWidth="1"/>
    <col min="11" max="14" width="0" style="8" hidden="1" customWidth="1"/>
    <col min="15" max="15" width="11.875" style="8" hidden="1" customWidth="1"/>
    <col min="16" max="18" width="0" style="8" hidden="1" customWidth="1"/>
    <col min="19" max="24" width="9" style="8"/>
    <col min="25" max="25" width="11.875" style="8" bestFit="1" customWidth="1"/>
    <col min="26" max="16384" width="9" style="8"/>
  </cols>
  <sheetData>
    <row r="1" spans="1:7" ht="24" customHeight="1" x14ac:dyDescent="0.3">
      <c r="A1" s="182" t="s">
        <v>165</v>
      </c>
      <c r="B1" s="182"/>
      <c r="C1" s="182"/>
      <c r="D1" s="182"/>
      <c r="E1" s="182"/>
      <c r="F1" s="182"/>
      <c r="G1" s="182"/>
    </row>
    <row r="2" spans="1:7" ht="24" customHeight="1" x14ac:dyDescent="0.3">
      <c r="A2" s="9" t="s">
        <v>3</v>
      </c>
      <c r="B2" s="9" t="s">
        <v>4</v>
      </c>
      <c r="C2" s="9" t="s">
        <v>5</v>
      </c>
      <c r="D2" s="10" t="s">
        <v>6</v>
      </c>
      <c r="E2" s="11" t="s">
        <v>7</v>
      </c>
      <c r="F2" s="12" t="s">
        <v>1</v>
      </c>
      <c r="G2" s="10" t="s">
        <v>0</v>
      </c>
    </row>
    <row r="3" spans="1:7" ht="24" customHeight="1" x14ac:dyDescent="0.3">
      <c r="A3" s="13">
        <v>42737</v>
      </c>
      <c r="B3" s="2" t="s">
        <v>166</v>
      </c>
      <c r="C3" s="5"/>
      <c r="D3" s="2"/>
      <c r="E3" s="27">
        <v>3845</v>
      </c>
      <c r="F3" s="1"/>
      <c r="G3" s="14"/>
    </row>
    <row r="4" spans="1:7" ht="24" customHeight="1" x14ac:dyDescent="0.3">
      <c r="A4" s="13">
        <v>43105</v>
      </c>
      <c r="B4" s="2" t="s">
        <v>166</v>
      </c>
      <c r="C4" s="5"/>
      <c r="D4" s="2"/>
      <c r="E4" s="27">
        <v>28900</v>
      </c>
      <c r="F4" s="1"/>
      <c r="G4" s="14"/>
    </row>
    <row r="5" spans="1:7" ht="24" customHeight="1" x14ac:dyDescent="0.3">
      <c r="A5" s="13">
        <v>43108</v>
      </c>
      <c r="B5" s="2" t="s">
        <v>167</v>
      </c>
      <c r="C5" s="5"/>
      <c r="D5" s="5"/>
      <c r="E5" s="27">
        <v>30000</v>
      </c>
      <c r="F5" s="1"/>
      <c r="G5" s="14"/>
    </row>
    <row r="6" spans="1:7" ht="24" customHeight="1" x14ac:dyDescent="0.3">
      <c r="A6" s="13">
        <v>43108</v>
      </c>
      <c r="B6" s="2" t="s">
        <v>166</v>
      </c>
      <c r="C6" s="5"/>
      <c r="D6" s="5"/>
      <c r="E6" s="27">
        <v>211810</v>
      </c>
      <c r="F6" s="1"/>
      <c r="G6" s="14"/>
    </row>
    <row r="7" spans="1:7" ht="24" customHeight="1" x14ac:dyDescent="0.3">
      <c r="A7" s="13">
        <v>43118</v>
      </c>
      <c r="B7" s="2" t="s">
        <v>166</v>
      </c>
      <c r="C7" s="5"/>
      <c r="D7" s="5"/>
      <c r="E7" s="27">
        <v>299500</v>
      </c>
      <c r="F7" s="1"/>
      <c r="G7" s="14"/>
    </row>
    <row r="8" spans="1:7" ht="24" customHeight="1" x14ac:dyDescent="0.3">
      <c r="A8" s="13">
        <v>42758</v>
      </c>
      <c r="B8" s="2" t="s">
        <v>166</v>
      </c>
      <c r="C8" s="5"/>
      <c r="D8" s="5"/>
      <c r="E8" s="27">
        <v>533065</v>
      </c>
      <c r="F8" s="1"/>
      <c r="G8" s="14"/>
    </row>
    <row r="9" spans="1:7" ht="24" customHeight="1" x14ac:dyDescent="0.3">
      <c r="A9" s="13">
        <v>42766</v>
      </c>
      <c r="B9" s="2" t="s">
        <v>8</v>
      </c>
      <c r="C9" s="5"/>
      <c r="D9" s="2" t="s">
        <v>9</v>
      </c>
      <c r="E9" s="4"/>
      <c r="F9" s="1"/>
      <c r="G9" s="14"/>
    </row>
    <row r="10" spans="1:7" ht="24" customHeight="1" x14ac:dyDescent="0.3">
      <c r="A10" s="74" t="s">
        <v>168</v>
      </c>
      <c r="B10" s="74" t="s">
        <v>10</v>
      </c>
      <c r="C10" s="74"/>
      <c r="D10" s="75"/>
      <c r="E10" s="76">
        <f>SUM(E3:E9)</f>
        <v>1107120</v>
      </c>
      <c r="F10" s="77"/>
      <c r="G10" s="75"/>
    </row>
    <row r="11" spans="1:7" ht="24" customHeight="1" x14ac:dyDescent="0.3">
      <c r="A11" s="74" t="s">
        <v>169</v>
      </c>
      <c r="B11" s="74" t="s">
        <v>11</v>
      </c>
      <c r="C11" s="74"/>
      <c r="D11" s="75"/>
      <c r="E11" s="76">
        <f>E10</f>
        <v>1107120</v>
      </c>
      <c r="F11" s="77"/>
      <c r="G11" s="75"/>
    </row>
    <row r="12" spans="1:7" ht="24" customHeight="1" x14ac:dyDescent="0.3">
      <c r="A12" s="13">
        <v>43139</v>
      </c>
      <c r="B12" s="2" t="s">
        <v>170</v>
      </c>
      <c r="C12" s="5"/>
      <c r="D12" s="2"/>
      <c r="E12" s="4">
        <v>30000</v>
      </c>
      <c r="F12" s="1"/>
      <c r="G12" s="14"/>
    </row>
    <row r="13" spans="1:7" ht="24" customHeight="1" x14ac:dyDescent="0.3">
      <c r="A13" s="13">
        <v>43139</v>
      </c>
      <c r="B13" s="2" t="s">
        <v>166</v>
      </c>
      <c r="C13" s="5"/>
      <c r="D13" s="2"/>
      <c r="E13" s="4">
        <v>170820</v>
      </c>
      <c r="F13" s="1"/>
      <c r="G13" s="14"/>
    </row>
    <row r="14" spans="1:7" ht="24" customHeight="1" x14ac:dyDescent="0.3">
      <c r="A14" s="13">
        <v>43143</v>
      </c>
      <c r="B14" s="2" t="s">
        <v>171</v>
      </c>
      <c r="C14" s="5"/>
      <c r="D14" s="2"/>
      <c r="E14" s="4">
        <v>19340</v>
      </c>
      <c r="F14" s="1"/>
      <c r="G14" s="14"/>
    </row>
    <row r="15" spans="1:7" ht="24" customHeight="1" x14ac:dyDescent="0.3">
      <c r="A15" s="13">
        <v>43153</v>
      </c>
      <c r="B15" s="2" t="s">
        <v>171</v>
      </c>
      <c r="C15" s="5"/>
      <c r="D15" s="2"/>
      <c r="E15" s="4">
        <v>250270</v>
      </c>
      <c r="F15" s="1"/>
      <c r="G15" s="14"/>
    </row>
    <row r="16" spans="1:7" ht="24" customHeight="1" x14ac:dyDescent="0.3">
      <c r="A16" s="13">
        <v>42794</v>
      </c>
      <c r="B16" s="2" t="s">
        <v>172</v>
      </c>
      <c r="C16" s="5"/>
      <c r="D16" s="2" t="s">
        <v>9</v>
      </c>
      <c r="E16" s="4"/>
      <c r="F16" s="1"/>
      <c r="G16" s="14"/>
    </row>
    <row r="17" spans="1:7" ht="24" customHeight="1" x14ac:dyDescent="0.3">
      <c r="A17" s="28" t="s">
        <v>173</v>
      </c>
      <c r="B17" s="28" t="s">
        <v>10</v>
      </c>
      <c r="C17" s="28"/>
      <c r="D17" s="29"/>
      <c r="E17" s="30">
        <f>SUM(E12:E16)</f>
        <v>470430</v>
      </c>
      <c r="F17" s="31"/>
      <c r="G17" s="29"/>
    </row>
    <row r="18" spans="1:7" ht="24" customHeight="1" x14ac:dyDescent="0.3">
      <c r="A18" s="28" t="s">
        <v>169</v>
      </c>
      <c r="B18" s="28" t="s">
        <v>11</v>
      </c>
      <c r="C18" s="28"/>
      <c r="D18" s="29"/>
      <c r="E18" s="30">
        <f>E11+E17</f>
        <v>1577550</v>
      </c>
      <c r="F18" s="31"/>
      <c r="G18" s="29"/>
    </row>
    <row r="19" spans="1:7" ht="24" customHeight="1" x14ac:dyDescent="0.3">
      <c r="A19" s="13">
        <v>42796</v>
      </c>
      <c r="B19" s="2" t="s">
        <v>166</v>
      </c>
      <c r="C19" s="5"/>
      <c r="D19" s="2"/>
      <c r="E19" s="27">
        <v>488780</v>
      </c>
      <c r="F19" s="1"/>
      <c r="G19" s="14"/>
    </row>
    <row r="20" spans="1:7" ht="24" customHeight="1" x14ac:dyDescent="0.3">
      <c r="A20" s="13">
        <v>43164</v>
      </c>
      <c r="B20" s="2" t="s">
        <v>166</v>
      </c>
      <c r="C20" s="5"/>
      <c r="D20" s="2"/>
      <c r="E20" s="27">
        <v>38405</v>
      </c>
      <c r="F20" s="1"/>
      <c r="G20" s="14"/>
    </row>
    <row r="21" spans="1:7" ht="24" customHeight="1" x14ac:dyDescent="0.3">
      <c r="A21" s="13">
        <v>43167</v>
      </c>
      <c r="B21" s="2" t="s">
        <v>170</v>
      </c>
      <c r="C21" s="5"/>
      <c r="D21" s="2"/>
      <c r="E21" s="27">
        <v>30000</v>
      </c>
      <c r="F21" s="1"/>
      <c r="G21" s="14"/>
    </row>
    <row r="22" spans="1:7" ht="24" customHeight="1" x14ac:dyDescent="0.3">
      <c r="A22" s="13">
        <v>43167</v>
      </c>
      <c r="B22" s="2" t="s">
        <v>166</v>
      </c>
      <c r="C22" s="5"/>
      <c r="D22" s="2"/>
      <c r="E22" s="27">
        <v>186590</v>
      </c>
      <c r="F22" s="1"/>
      <c r="G22" s="14"/>
    </row>
    <row r="23" spans="1:7" ht="24" customHeight="1" x14ac:dyDescent="0.3">
      <c r="A23" s="13">
        <v>43171</v>
      </c>
      <c r="B23" s="2" t="s">
        <v>166</v>
      </c>
      <c r="C23" s="5"/>
      <c r="D23" s="2"/>
      <c r="E23" s="27">
        <v>9505</v>
      </c>
      <c r="F23" s="1"/>
      <c r="G23" s="14"/>
    </row>
    <row r="24" spans="1:7" ht="24" customHeight="1" x14ac:dyDescent="0.3">
      <c r="A24" s="13">
        <v>43178</v>
      </c>
      <c r="B24" s="2" t="s">
        <v>166</v>
      </c>
      <c r="C24" s="5"/>
      <c r="D24" s="2"/>
      <c r="E24" s="27">
        <v>260050</v>
      </c>
      <c r="F24" s="1"/>
      <c r="G24" s="14"/>
    </row>
    <row r="25" spans="1:7" ht="24" customHeight="1" x14ac:dyDescent="0.3">
      <c r="A25" s="13">
        <v>43188</v>
      </c>
      <c r="B25" s="2" t="s">
        <v>166</v>
      </c>
      <c r="C25" s="5"/>
      <c r="D25" s="2"/>
      <c r="E25" s="27">
        <v>464220</v>
      </c>
      <c r="F25" s="1"/>
      <c r="G25" s="14"/>
    </row>
    <row r="26" spans="1:7" ht="24" customHeight="1" x14ac:dyDescent="0.3">
      <c r="A26" s="13">
        <v>42093</v>
      </c>
      <c r="B26" s="2" t="s">
        <v>8</v>
      </c>
      <c r="C26" s="5"/>
      <c r="D26" s="2" t="s">
        <v>9</v>
      </c>
      <c r="E26" s="4"/>
      <c r="F26" s="1"/>
      <c r="G26" s="14"/>
    </row>
    <row r="27" spans="1:7" ht="24" customHeight="1" x14ac:dyDescent="0.3">
      <c r="A27" s="28" t="s">
        <v>174</v>
      </c>
      <c r="B27" s="28" t="s">
        <v>10</v>
      </c>
      <c r="C27" s="28"/>
      <c r="D27" s="29"/>
      <c r="E27" s="30">
        <f>SUM(E19:E26)</f>
        <v>1477550</v>
      </c>
      <c r="F27" s="31"/>
      <c r="G27" s="29"/>
    </row>
    <row r="28" spans="1:7" ht="24" customHeight="1" x14ac:dyDescent="0.3">
      <c r="A28" s="28" t="s">
        <v>169</v>
      </c>
      <c r="B28" s="28" t="s">
        <v>11</v>
      </c>
      <c r="C28" s="28"/>
      <c r="D28" s="29"/>
      <c r="E28" s="30">
        <f>E18+E27</f>
        <v>3055100</v>
      </c>
      <c r="F28" s="31"/>
      <c r="G28" s="29"/>
    </row>
    <row r="29" spans="1:7" ht="24" customHeight="1" x14ac:dyDescent="0.3">
      <c r="A29" s="13">
        <v>43192</v>
      </c>
      <c r="B29" s="2" t="s">
        <v>166</v>
      </c>
      <c r="C29" s="5"/>
      <c r="D29" s="2"/>
      <c r="E29" s="27">
        <v>7910</v>
      </c>
      <c r="F29" s="1"/>
      <c r="G29" s="14"/>
    </row>
    <row r="30" spans="1:7" ht="24" customHeight="1" x14ac:dyDescent="0.3">
      <c r="A30" s="13">
        <v>43199</v>
      </c>
      <c r="B30" s="2" t="s">
        <v>167</v>
      </c>
      <c r="C30" s="5"/>
      <c r="D30" s="5"/>
      <c r="E30" s="27">
        <v>30000</v>
      </c>
      <c r="F30" s="1"/>
      <c r="G30" s="14"/>
    </row>
    <row r="31" spans="1:7" ht="24" customHeight="1" x14ac:dyDescent="0.3">
      <c r="A31" s="13">
        <v>43199</v>
      </c>
      <c r="B31" s="2" t="s">
        <v>166</v>
      </c>
      <c r="C31" s="5"/>
      <c r="D31" s="2"/>
      <c r="E31" s="27">
        <v>192360</v>
      </c>
      <c r="F31" s="1"/>
      <c r="G31" s="14"/>
    </row>
    <row r="32" spans="1:7" ht="24" customHeight="1" x14ac:dyDescent="0.3">
      <c r="A32" s="13">
        <v>43209</v>
      </c>
      <c r="B32" s="2" t="s">
        <v>166</v>
      </c>
      <c r="C32" s="5"/>
      <c r="D32" s="5"/>
      <c r="E32" s="27">
        <v>254940</v>
      </c>
      <c r="F32" s="1"/>
      <c r="G32" s="14"/>
    </row>
    <row r="33" spans="1:7" ht="24" customHeight="1" x14ac:dyDescent="0.3">
      <c r="A33" s="13">
        <v>43213</v>
      </c>
      <c r="B33" s="2" t="s">
        <v>166</v>
      </c>
      <c r="C33" s="5"/>
      <c r="D33" s="5"/>
      <c r="E33" s="27">
        <v>3900</v>
      </c>
      <c r="F33" s="1"/>
      <c r="G33" s="14"/>
    </row>
    <row r="34" spans="1:7" ht="24" customHeight="1" x14ac:dyDescent="0.3">
      <c r="A34" s="13">
        <v>43220</v>
      </c>
      <c r="B34" s="2" t="s">
        <v>166</v>
      </c>
      <c r="C34" s="5"/>
      <c r="D34" s="5"/>
      <c r="E34" s="27">
        <v>508560</v>
      </c>
      <c r="F34" s="1"/>
      <c r="G34" s="14"/>
    </row>
    <row r="35" spans="1:7" ht="24" customHeight="1" x14ac:dyDescent="0.3">
      <c r="A35" s="13">
        <v>43220</v>
      </c>
      <c r="B35" s="2" t="s">
        <v>8</v>
      </c>
      <c r="C35" s="5"/>
      <c r="D35" s="2" t="s">
        <v>9</v>
      </c>
      <c r="E35" s="4"/>
      <c r="F35" s="1"/>
      <c r="G35" s="14"/>
    </row>
    <row r="36" spans="1:7" ht="24" customHeight="1" x14ac:dyDescent="0.3">
      <c r="A36" s="28" t="s">
        <v>175</v>
      </c>
      <c r="B36" s="28" t="s">
        <v>10</v>
      </c>
      <c r="C36" s="28"/>
      <c r="D36" s="29"/>
      <c r="E36" s="30">
        <f>SUM(E29:E35)</f>
        <v>997670</v>
      </c>
      <c r="F36" s="31"/>
      <c r="G36" s="29"/>
    </row>
    <row r="37" spans="1:7" ht="24" customHeight="1" x14ac:dyDescent="0.3">
      <c r="A37" s="28" t="s">
        <v>169</v>
      </c>
      <c r="B37" s="28" t="s">
        <v>11</v>
      </c>
      <c r="C37" s="28"/>
      <c r="D37" s="29"/>
      <c r="E37" s="30">
        <f>E28+E36</f>
        <v>4052770</v>
      </c>
      <c r="F37" s="31"/>
      <c r="G37" s="29"/>
    </row>
    <row r="38" spans="1:7" ht="24" customHeight="1" x14ac:dyDescent="0.3">
      <c r="A38" s="2">
        <v>43228</v>
      </c>
      <c r="B38" s="2" t="s">
        <v>167</v>
      </c>
      <c r="C38" s="2"/>
      <c r="D38" s="5"/>
      <c r="E38" s="6">
        <v>30000</v>
      </c>
      <c r="F38" s="1"/>
      <c r="G38" s="5"/>
    </row>
    <row r="39" spans="1:7" ht="24" customHeight="1" x14ac:dyDescent="0.3">
      <c r="A39" s="2">
        <v>43228</v>
      </c>
      <c r="B39" s="2" t="s">
        <v>166</v>
      </c>
      <c r="C39" s="2"/>
      <c r="D39" s="5"/>
      <c r="E39" s="6">
        <v>3955</v>
      </c>
      <c r="F39" s="1"/>
      <c r="G39" s="5"/>
    </row>
    <row r="40" spans="1:7" ht="24" customHeight="1" x14ac:dyDescent="0.3">
      <c r="A40" s="2">
        <v>43231</v>
      </c>
      <c r="B40" s="2" t="s">
        <v>166</v>
      </c>
      <c r="C40" s="2"/>
      <c r="D40" s="5"/>
      <c r="E40" s="6">
        <v>177360</v>
      </c>
      <c r="F40" s="1"/>
      <c r="G40" s="5"/>
    </row>
    <row r="41" spans="1:7" ht="24" customHeight="1" x14ac:dyDescent="0.3">
      <c r="A41" s="2">
        <v>43238</v>
      </c>
      <c r="B41" s="2" t="s">
        <v>166</v>
      </c>
      <c r="C41" s="2"/>
      <c r="D41" s="5"/>
      <c r="E41" s="6">
        <v>259775</v>
      </c>
      <c r="F41" s="1"/>
      <c r="G41" s="5"/>
    </row>
    <row r="42" spans="1:7" ht="24" customHeight="1" x14ac:dyDescent="0.3">
      <c r="A42" s="2">
        <v>43243</v>
      </c>
      <c r="B42" s="2" t="s">
        <v>176</v>
      </c>
      <c r="C42" s="2"/>
      <c r="D42" s="5"/>
      <c r="E42" s="6">
        <v>21186</v>
      </c>
      <c r="F42" s="1"/>
      <c r="G42" s="5" t="s">
        <v>12</v>
      </c>
    </row>
    <row r="43" spans="1:7" ht="24" customHeight="1" x14ac:dyDescent="0.3">
      <c r="A43" s="2">
        <v>43248</v>
      </c>
      <c r="B43" s="2" t="s">
        <v>166</v>
      </c>
      <c r="C43" s="2"/>
      <c r="D43" s="5"/>
      <c r="E43" s="6">
        <v>513505</v>
      </c>
      <c r="F43" s="1"/>
      <c r="G43" s="5"/>
    </row>
    <row r="44" spans="1:7" ht="24" customHeight="1" x14ac:dyDescent="0.3">
      <c r="A44" s="2">
        <v>42886</v>
      </c>
      <c r="B44" s="2" t="s">
        <v>8</v>
      </c>
      <c r="C44" s="5"/>
      <c r="D44" s="2" t="s">
        <v>9</v>
      </c>
      <c r="E44" s="6"/>
      <c r="F44" s="1"/>
      <c r="G44" s="5"/>
    </row>
    <row r="45" spans="1:7" ht="24" customHeight="1" x14ac:dyDescent="0.3">
      <c r="A45" s="28" t="s">
        <v>177</v>
      </c>
      <c r="B45" s="28" t="s">
        <v>10</v>
      </c>
      <c r="C45" s="28"/>
      <c r="D45" s="29"/>
      <c r="E45" s="30">
        <f>SUM(E38:E44)</f>
        <v>1005781</v>
      </c>
      <c r="F45" s="31"/>
      <c r="G45" s="29"/>
    </row>
    <row r="46" spans="1:7" ht="24" customHeight="1" x14ac:dyDescent="0.3">
      <c r="A46" s="28" t="s">
        <v>169</v>
      </c>
      <c r="B46" s="28" t="s">
        <v>178</v>
      </c>
      <c r="C46" s="28"/>
      <c r="D46" s="29"/>
      <c r="E46" s="30">
        <f>E37+E45</f>
        <v>5058551</v>
      </c>
      <c r="F46" s="31"/>
      <c r="G46" s="29"/>
    </row>
    <row r="47" spans="1:7" ht="24" customHeight="1" x14ac:dyDescent="0.3">
      <c r="A47" s="13" t="s">
        <v>193</v>
      </c>
      <c r="B47" s="2" t="s">
        <v>170</v>
      </c>
      <c r="C47" s="32"/>
      <c r="D47" s="2"/>
      <c r="E47" s="34">
        <v>30000</v>
      </c>
      <c r="F47" s="1" t="s">
        <v>180</v>
      </c>
      <c r="G47" s="14"/>
    </row>
    <row r="48" spans="1:7" ht="24" customHeight="1" x14ac:dyDescent="0.3">
      <c r="A48" s="13" t="s">
        <v>194</v>
      </c>
      <c r="B48" s="2" t="s">
        <v>166</v>
      </c>
      <c r="C48" s="32"/>
      <c r="D48" s="2"/>
      <c r="E48" s="34">
        <v>195600</v>
      </c>
      <c r="F48" s="1" t="s">
        <v>180</v>
      </c>
      <c r="G48" s="14"/>
    </row>
    <row r="49" spans="1:7" ht="24" customHeight="1" x14ac:dyDescent="0.3">
      <c r="A49" s="13" t="s">
        <v>195</v>
      </c>
      <c r="B49" s="2" t="s">
        <v>184</v>
      </c>
      <c r="C49" s="32"/>
      <c r="D49" s="2"/>
      <c r="E49" s="34">
        <v>259885</v>
      </c>
      <c r="F49" s="1" t="s">
        <v>180</v>
      </c>
      <c r="G49" s="14"/>
    </row>
    <row r="50" spans="1:7" ht="24" customHeight="1" x14ac:dyDescent="0.3">
      <c r="A50" s="13" t="s">
        <v>196</v>
      </c>
      <c r="B50" s="2" t="s">
        <v>197</v>
      </c>
      <c r="C50" s="32"/>
      <c r="D50" s="2"/>
      <c r="E50" s="34">
        <v>373</v>
      </c>
      <c r="F50" s="1" t="s">
        <v>198</v>
      </c>
      <c r="G50" s="14"/>
    </row>
    <row r="51" spans="1:7" ht="24" customHeight="1" x14ac:dyDescent="0.3">
      <c r="A51" s="13" t="s">
        <v>199</v>
      </c>
      <c r="B51" s="2" t="s">
        <v>171</v>
      </c>
      <c r="C51" s="32"/>
      <c r="D51" s="2"/>
      <c r="E51" s="34">
        <v>474165</v>
      </c>
      <c r="F51" s="1" t="s">
        <v>180</v>
      </c>
      <c r="G51" s="14"/>
    </row>
    <row r="52" spans="1:7" ht="24" customHeight="1" x14ac:dyDescent="0.3">
      <c r="A52" s="33">
        <v>43281</v>
      </c>
      <c r="B52" s="2" t="s">
        <v>200</v>
      </c>
      <c r="C52" s="5"/>
      <c r="D52" s="2" t="s">
        <v>9</v>
      </c>
      <c r="E52" s="27"/>
      <c r="F52" s="1"/>
      <c r="G52" s="15"/>
    </row>
    <row r="53" spans="1:7" ht="24" customHeight="1" x14ac:dyDescent="0.3">
      <c r="A53" s="28" t="s">
        <v>201</v>
      </c>
      <c r="B53" s="28" t="s">
        <v>202</v>
      </c>
      <c r="C53" s="28"/>
      <c r="D53" s="29"/>
      <c r="E53" s="30">
        <f>SUM(E47:E52)</f>
        <v>960023</v>
      </c>
      <c r="F53" s="31"/>
      <c r="G53" s="29"/>
    </row>
    <row r="54" spans="1:7" ht="24" customHeight="1" x14ac:dyDescent="0.3">
      <c r="A54" s="28" t="s">
        <v>183</v>
      </c>
      <c r="B54" s="28" t="s">
        <v>11</v>
      </c>
      <c r="C54" s="28"/>
      <c r="D54" s="29"/>
      <c r="E54" s="30">
        <v>6018574</v>
      </c>
      <c r="F54" s="31"/>
      <c r="G54" s="29"/>
    </row>
    <row r="55" spans="1:7" ht="24" customHeight="1" x14ac:dyDescent="0.3">
      <c r="A55" s="35" t="s">
        <v>203</v>
      </c>
      <c r="B55" s="2" t="s">
        <v>182</v>
      </c>
      <c r="C55" s="36"/>
      <c r="D55" s="2"/>
      <c r="E55" s="34">
        <v>37580</v>
      </c>
      <c r="F55" s="1" t="s">
        <v>180</v>
      </c>
      <c r="G55" s="14"/>
    </row>
    <row r="56" spans="1:7" ht="24" customHeight="1" x14ac:dyDescent="0.3">
      <c r="A56" s="35" t="s">
        <v>204</v>
      </c>
      <c r="B56" s="37" t="s">
        <v>205</v>
      </c>
      <c r="C56" s="7"/>
      <c r="D56" s="2"/>
      <c r="E56" s="34">
        <v>30000</v>
      </c>
      <c r="F56" s="1" t="s">
        <v>180</v>
      </c>
      <c r="G56" s="1"/>
    </row>
    <row r="57" spans="1:7" ht="24" customHeight="1" x14ac:dyDescent="0.3">
      <c r="A57" s="35" t="s">
        <v>206</v>
      </c>
      <c r="B57" s="2" t="s">
        <v>185</v>
      </c>
      <c r="C57" s="36"/>
      <c r="D57" s="2"/>
      <c r="E57" s="34">
        <v>177415</v>
      </c>
      <c r="F57" s="1" t="s">
        <v>180</v>
      </c>
      <c r="G57" s="14"/>
    </row>
    <row r="58" spans="1:7" ht="24" customHeight="1" x14ac:dyDescent="0.3">
      <c r="A58" s="35" t="s">
        <v>207</v>
      </c>
      <c r="B58" s="2" t="s">
        <v>166</v>
      </c>
      <c r="C58" s="36"/>
      <c r="D58" s="2"/>
      <c r="E58" s="34">
        <v>250270</v>
      </c>
      <c r="F58" s="1" t="s">
        <v>180</v>
      </c>
      <c r="G58" s="14"/>
    </row>
    <row r="59" spans="1:7" ht="24" customHeight="1" x14ac:dyDescent="0.3">
      <c r="A59" s="35" t="s">
        <v>208</v>
      </c>
      <c r="B59" s="37" t="s">
        <v>181</v>
      </c>
      <c r="C59" s="7"/>
      <c r="D59" s="2"/>
      <c r="E59" s="34">
        <v>499055</v>
      </c>
      <c r="F59" s="1" t="s">
        <v>180</v>
      </c>
      <c r="G59" s="1"/>
    </row>
    <row r="60" spans="1:7" ht="24" customHeight="1" x14ac:dyDescent="0.3">
      <c r="A60" s="33" t="s">
        <v>209</v>
      </c>
      <c r="B60" s="2" t="s">
        <v>192</v>
      </c>
      <c r="C60" s="5"/>
      <c r="D60" s="2" t="s">
        <v>9</v>
      </c>
      <c r="E60" s="4"/>
      <c r="F60" s="1"/>
      <c r="G60" s="15"/>
    </row>
    <row r="61" spans="1:7" ht="24" customHeight="1" x14ac:dyDescent="0.3">
      <c r="A61" s="28" t="s">
        <v>210</v>
      </c>
      <c r="B61" s="28" t="s">
        <v>202</v>
      </c>
      <c r="C61" s="28"/>
      <c r="D61" s="29"/>
      <c r="E61" s="30">
        <f>SUM(E55:E60)</f>
        <v>994320</v>
      </c>
      <c r="F61" s="31"/>
      <c r="G61" s="29"/>
    </row>
    <row r="62" spans="1:7" ht="24" customHeight="1" x14ac:dyDescent="0.3">
      <c r="A62" s="28" t="s">
        <v>212</v>
      </c>
      <c r="B62" s="28" t="s">
        <v>213</v>
      </c>
      <c r="C62" s="28"/>
      <c r="D62" s="29"/>
      <c r="E62" s="30">
        <v>7012894</v>
      </c>
      <c r="F62" s="31"/>
      <c r="G62" s="29"/>
    </row>
    <row r="63" spans="1:7" ht="24" customHeight="1" x14ac:dyDescent="0.3">
      <c r="A63" s="13" t="s">
        <v>214</v>
      </c>
      <c r="B63" s="2" t="s">
        <v>215</v>
      </c>
      <c r="C63" s="32"/>
      <c r="D63" s="2"/>
      <c r="E63" s="27">
        <v>30000</v>
      </c>
      <c r="F63" s="1" t="s">
        <v>180</v>
      </c>
      <c r="G63" s="14"/>
    </row>
    <row r="64" spans="1:7" ht="24" customHeight="1" x14ac:dyDescent="0.3">
      <c r="A64" s="13" t="s">
        <v>216</v>
      </c>
      <c r="B64" s="2" t="s">
        <v>185</v>
      </c>
      <c r="C64" s="32"/>
      <c r="D64" s="2"/>
      <c r="E64" s="27">
        <v>167305</v>
      </c>
      <c r="F64" s="1" t="s">
        <v>217</v>
      </c>
      <c r="G64" s="14"/>
    </row>
    <row r="65" spans="1:7" ht="24" customHeight="1" x14ac:dyDescent="0.3">
      <c r="A65" s="13" t="s">
        <v>218</v>
      </c>
      <c r="B65" s="2" t="s">
        <v>188</v>
      </c>
      <c r="C65" s="32"/>
      <c r="D65" s="2"/>
      <c r="E65" s="27">
        <v>59230</v>
      </c>
      <c r="F65" s="1" t="s">
        <v>179</v>
      </c>
      <c r="G65" s="14"/>
    </row>
    <row r="66" spans="1:7" ht="24" customHeight="1" x14ac:dyDescent="0.3">
      <c r="A66" s="13" t="s">
        <v>219</v>
      </c>
      <c r="B66" s="2" t="s">
        <v>182</v>
      </c>
      <c r="C66" s="32"/>
      <c r="D66" s="2"/>
      <c r="E66" s="27">
        <v>245765</v>
      </c>
      <c r="F66" s="1" t="s">
        <v>180</v>
      </c>
      <c r="G66" s="14"/>
    </row>
    <row r="67" spans="1:7" ht="24" customHeight="1" x14ac:dyDescent="0.3">
      <c r="A67" s="13" t="s">
        <v>220</v>
      </c>
      <c r="B67" s="2" t="s">
        <v>171</v>
      </c>
      <c r="C67" s="5"/>
      <c r="D67" s="5"/>
      <c r="E67" s="27">
        <v>4505</v>
      </c>
      <c r="F67" s="1" t="s">
        <v>180</v>
      </c>
      <c r="G67" s="14"/>
    </row>
    <row r="68" spans="1:7" ht="24" customHeight="1" x14ac:dyDescent="0.3">
      <c r="A68" s="13" t="s">
        <v>221</v>
      </c>
      <c r="B68" s="2" t="s">
        <v>181</v>
      </c>
      <c r="C68" s="5"/>
      <c r="D68" s="5"/>
      <c r="E68" s="27">
        <v>470265</v>
      </c>
      <c r="F68" s="1" t="s">
        <v>180</v>
      </c>
      <c r="G68" s="14"/>
    </row>
    <row r="69" spans="1:7" ht="24" customHeight="1" x14ac:dyDescent="0.3">
      <c r="A69" s="13" t="s">
        <v>222</v>
      </c>
      <c r="B69" s="2" t="s">
        <v>223</v>
      </c>
      <c r="C69" s="5"/>
      <c r="D69" s="5"/>
      <c r="E69" s="27">
        <v>200000</v>
      </c>
      <c r="F69" s="1" t="s">
        <v>180</v>
      </c>
      <c r="G69" s="14"/>
    </row>
    <row r="70" spans="1:7" ht="24" customHeight="1" x14ac:dyDescent="0.3">
      <c r="A70" s="33" t="s">
        <v>224</v>
      </c>
      <c r="B70" s="2" t="s">
        <v>225</v>
      </c>
      <c r="C70" s="5"/>
      <c r="D70" s="2" t="s">
        <v>9</v>
      </c>
      <c r="E70" s="27"/>
      <c r="F70" s="1"/>
      <c r="G70" s="14"/>
    </row>
    <row r="71" spans="1:7" ht="24" customHeight="1" x14ac:dyDescent="0.3">
      <c r="A71" s="28" t="s">
        <v>226</v>
      </c>
      <c r="B71" s="28" t="s">
        <v>10</v>
      </c>
      <c r="C71" s="28"/>
      <c r="D71" s="29"/>
      <c r="E71" s="30">
        <f>SUM(E63:E70)</f>
        <v>1177070</v>
      </c>
      <c r="F71" s="31"/>
      <c r="G71" s="29"/>
    </row>
    <row r="72" spans="1:7" ht="24" customHeight="1" x14ac:dyDescent="0.3">
      <c r="A72" s="28" t="s">
        <v>211</v>
      </c>
      <c r="B72" s="28" t="s">
        <v>187</v>
      </c>
      <c r="C72" s="28"/>
      <c r="D72" s="29"/>
      <c r="E72" s="30">
        <v>8189964</v>
      </c>
      <c r="F72" s="31"/>
      <c r="G72" s="29"/>
    </row>
    <row r="73" spans="1:7" ht="24" customHeight="1" x14ac:dyDescent="0.3">
      <c r="A73" s="13" t="s">
        <v>227</v>
      </c>
      <c r="B73" s="2" t="s">
        <v>185</v>
      </c>
      <c r="C73" s="32"/>
      <c r="D73" s="2"/>
      <c r="E73" s="34">
        <v>33735</v>
      </c>
      <c r="F73" s="1" t="s">
        <v>180</v>
      </c>
      <c r="G73" s="14"/>
    </row>
    <row r="74" spans="1:7" ht="24" customHeight="1" x14ac:dyDescent="0.3">
      <c r="A74" s="35" t="s">
        <v>228</v>
      </c>
      <c r="B74" s="2" t="s">
        <v>166</v>
      </c>
      <c r="C74" s="32"/>
      <c r="D74" s="2"/>
      <c r="E74" s="34">
        <v>9725</v>
      </c>
      <c r="F74" s="1" t="s">
        <v>180</v>
      </c>
      <c r="G74" s="14"/>
    </row>
    <row r="75" spans="1:7" ht="24" customHeight="1" x14ac:dyDescent="0.3">
      <c r="A75" s="38" t="s">
        <v>229</v>
      </c>
      <c r="B75" s="2" t="s">
        <v>230</v>
      </c>
      <c r="C75" s="32"/>
      <c r="D75" s="2"/>
      <c r="E75" s="34">
        <v>300000</v>
      </c>
      <c r="F75" s="1" t="s">
        <v>232</v>
      </c>
      <c r="G75" s="14"/>
    </row>
    <row r="76" spans="1:7" ht="24" customHeight="1" x14ac:dyDescent="0.3">
      <c r="A76" s="33" t="s">
        <v>233</v>
      </c>
      <c r="B76" s="2" t="s">
        <v>170</v>
      </c>
      <c r="C76" s="5"/>
      <c r="D76" s="5"/>
      <c r="E76" s="34">
        <v>30000</v>
      </c>
      <c r="F76" s="1" t="s">
        <v>180</v>
      </c>
      <c r="G76" s="14"/>
    </row>
    <row r="77" spans="1:7" ht="24" customHeight="1" x14ac:dyDescent="0.3">
      <c r="A77" s="33" t="s">
        <v>234</v>
      </c>
      <c r="B77" s="2" t="s">
        <v>182</v>
      </c>
      <c r="C77" s="5"/>
      <c r="D77" s="2"/>
      <c r="E77" s="34">
        <v>187140</v>
      </c>
      <c r="F77" s="1" t="s">
        <v>180</v>
      </c>
      <c r="G77" s="15"/>
    </row>
    <row r="78" spans="1:7" ht="24" customHeight="1" x14ac:dyDescent="0.3">
      <c r="A78" s="13" t="s">
        <v>235</v>
      </c>
      <c r="B78" s="2" t="s">
        <v>182</v>
      </c>
      <c r="C78" s="5"/>
      <c r="D78" s="2"/>
      <c r="E78" s="34">
        <v>129120</v>
      </c>
      <c r="F78" s="1" t="s">
        <v>180</v>
      </c>
      <c r="G78" s="15"/>
    </row>
    <row r="79" spans="1:7" ht="24" customHeight="1" x14ac:dyDescent="0.3">
      <c r="A79" s="13" t="s">
        <v>236</v>
      </c>
      <c r="B79" s="2" t="s">
        <v>237</v>
      </c>
      <c r="C79" s="5"/>
      <c r="D79" s="2"/>
      <c r="E79" s="34">
        <v>500000</v>
      </c>
      <c r="F79" s="1" t="s">
        <v>238</v>
      </c>
      <c r="G79" s="15"/>
    </row>
    <row r="80" spans="1:7" ht="24" customHeight="1" x14ac:dyDescent="0.3">
      <c r="A80" s="13" t="s">
        <v>239</v>
      </c>
      <c r="B80" s="2" t="s">
        <v>240</v>
      </c>
      <c r="C80" s="5"/>
      <c r="D80" s="2"/>
      <c r="E80" s="34">
        <v>500000</v>
      </c>
      <c r="F80" s="1" t="s">
        <v>231</v>
      </c>
      <c r="G80" s="1"/>
    </row>
    <row r="81" spans="1:7" ht="24" customHeight="1" x14ac:dyDescent="0.3">
      <c r="A81" s="13" t="s">
        <v>241</v>
      </c>
      <c r="B81" s="2" t="s">
        <v>181</v>
      </c>
      <c r="C81" s="5"/>
      <c r="D81" s="2"/>
      <c r="E81" s="34">
        <v>220710</v>
      </c>
      <c r="F81" s="1" t="s">
        <v>180</v>
      </c>
      <c r="G81" s="1"/>
    </row>
    <row r="82" spans="1:7" ht="24" customHeight="1" x14ac:dyDescent="0.3">
      <c r="A82" s="13" t="s">
        <v>242</v>
      </c>
      <c r="B82" s="2" t="s">
        <v>171</v>
      </c>
      <c r="C82" s="5"/>
      <c r="D82" s="2"/>
      <c r="E82" s="34">
        <v>29285</v>
      </c>
      <c r="F82" s="1" t="s">
        <v>180</v>
      </c>
      <c r="G82" s="15"/>
    </row>
    <row r="83" spans="1:7" ht="24" customHeight="1" x14ac:dyDescent="0.3">
      <c r="A83" s="33">
        <v>43373</v>
      </c>
      <c r="B83" s="2" t="s">
        <v>192</v>
      </c>
      <c r="C83" s="5"/>
      <c r="D83" s="2" t="s">
        <v>9</v>
      </c>
      <c r="E83" s="4"/>
      <c r="F83" s="1"/>
      <c r="G83" s="15"/>
    </row>
    <row r="84" spans="1:7" ht="24" customHeight="1" x14ac:dyDescent="0.3">
      <c r="A84" s="28" t="s">
        <v>243</v>
      </c>
      <c r="B84" s="28" t="s">
        <v>10</v>
      </c>
      <c r="C84" s="28"/>
      <c r="D84" s="29"/>
      <c r="E84" s="30">
        <f>SUM(E73:E83)</f>
        <v>1939715</v>
      </c>
      <c r="F84" s="31"/>
      <c r="G84" s="29"/>
    </row>
    <row r="85" spans="1:7" ht="24" customHeight="1" x14ac:dyDescent="0.3">
      <c r="A85" s="28" t="s">
        <v>211</v>
      </c>
      <c r="B85" s="28" t="s">
        <v>244</v>
      </c>
      <c r="C85" s="28"/>
      <c r="D85" s="29"/>
      <c r="E85" s="30">
        <v>10129679</v>
      </c>
      <c r="F85" s="31"/>
      <c r="G85" s="29"/>
    </row>
    <row r="86" spans="1:7" ht="24" customHeight="1" x14ac:dyDescent="0.3">
      <c r="A86" s="13" t="s">
        <v>245</v>
      </c>
      <c r="B86" s="2" t="s">
        <v>182</v>
      </c>
      <c r="C86" s="32"/>
      <c r="D86" s="36"/>
      <c r="E86" s="34">
        <v>455650</v>
      </c>
      <c r="F86" s="1" t="s">
        <v>180</v>
      </c>
      <c r="G86" s="14"/>
    </row>
    <row r="87" spans="1:7" ht="24" customHeight="1" x14ac:dyDescent="0.3">
      <c r="A87" s="13" t="s">
        <v>246</v>
      </c>
      <c r="B87" s="2" t="s">
        <v>182</v>
      </c>
      <c r="C87" s="32"/>
      <c r="D87" s="36"/>
      <c r="E87" s="34">
        <v>33735</v>
      </c>
      <c r="F87" s="1" t="s">
        <v>180</v>
      </c>
      <c r="G87" s="14"/>
    </row>
    <row r="88" spans="1:7" ht="24" customHeight="1" x14ac:dyDescent="0.3">
      <c r="A88" s="13" t="s">
        <v>247</v>
      </c>
      <c r="B88" s="2" t="s">
        <v>171</v>
      </c>
      <c r="C88" s="32"/>
      <c r="D88" s="36"/>
      <c r="E88" s="34">
        <v>181975</v>
      </c>
      <c r="F88" s="1" t="s">
        <v>180</v>
      </c>
      <c r="G88" s="14"/>
    </row>
    <row r="89" spans="1:7" ht="24" customHeight="1" x14ac:dyDescent="0.3">
      <c r="A89" s="33" t="s">
        <v>248</v>
      </c>
      <c r="B89" s="2" t="s">
        <v>249</v>
      </c>
      <c r="C89" s="5"/>
      <c r="D89" s="36"/>
      <c r="E89" s="34">
        <v>133680</v>
      </c>
      <c r="F89" s="1" t="s">
        <v>180</v>
      </c>
      <c r="G89" s="14"/>
    </row>
    <row r="90" spans="1:7" ht="24" customHeight="1" x14ac:dyDescent="0.3">
      <c r="A90" s="33" t="s">
        <v>250</v>
      </c>
      <c r="B90" s="2" t="s">
        <v>171</v>
      </c>
      <c r="C90" s="5"/>
      <c r="D90" s="5"/>
      <c r="E90" s="34">
        <v>240875</v>
      </c>
      <c r="F90" s="1" t="s">
        <v>180</v>
      </c>
      <c r="G90" s="14"/>
    </row>
    <row r="91" spans="1:7" ht="24" customHeight="1" x14ac:dyDescent="0.3">
      <c r="A91" s="33" t="s">
        <v>251</v>
      </c>
      <c r="B91" s="2" t="s">
        <v>182</v>
      </c>
      <c r="C91" s="5"/>
      <c r="D91" s="5"/>
      <c r="E91" s="39">
        <v>9230</v>
      </c>
      <c r="F91" s="40" t="s">
        <v>180</v>
      </c>
      <c r="G91" s="14"/>
    </row>
    <row r="92" spans="1:7" ht="24" customHeight="1" x14ac:dyDescent="0.3">
      <c r="A92" s="33" t="s">
        <v>252</v>
      </c>
      <c r="B92" s="2" t="s">
        <v>166</v>
      </c>
      <c r="C92" s="5"/>
      <c r="D92" s="5"/>
      <c r="E92" s="41">
        <v>519935</v>
      </c>
      <c r="F92" s="1" t="s">
        <v>180</v>
      </c>
      <c r="G92" s="14"/>
    </row>
    <row r="93" spans="1:7" ht="24" customHeight="1" x14ac:dyDescent="0.3">
      <c r="A93" s="33">
        <v>43404</v>
      </c>
      <c r="B93" s="2" t="s">
        <v>192</v>
      </c>
      <c r="C93" s="5"/>
      <c r="D93" s="2" t="s">
        <v>9</v>
      </c>
      <c r="E93" s="27"/>
      <c r="F93" s="1"/>
      <c r="G93" s="15"/>
    </row>
    <row r="94" spans="1:7" ht="24" customHeight="1" x14ac:dyDescent="0.3">
      <c r="A94" s="28" t="s">
        <v>253</v>
      </c>
      <c r="B94" s="28" t="s">
        <v>189</v>
      </c>
      <c r="C94" s="28"/>
      <c r="D94" s="29"/>
      <c r="E94" s="30">
        <f>SUM(E86:E93)</f>
        <v>1575080</v>
      </c>
      <c r="F94" s="31"/>
      <c r="G94" s="29"/>
    </row>
    <row r="95" spans="1:7" ht="24" customHeight="1" x14ac:dyDescent="0.3">
      <c r="A95" s="28" t="s">
        <v>186</v>
      </c>
      <c r="B95" s="28" t="s">
        <v>11</v>
      </c>
      <c r="C95" s="28"/>
      <c r="D95" s="29"/>
      <c r="E95" s="30">
        <v>11704759</v>
      </c>
      <c r="F95" s="31"/>
      <c r="G95" s="29"/>
    </row>
    <row r="96" spans="1:7" ht="24" customHeight="1" x14ac:dyDescent="0.3">
      <c r="A96" s="13" t="s">
        <v>254</v>
      </c>
      <c r="B96" s="2" t="s">
        <v>191</v>
      </c>
      <c r="C96" s="32"/>
      <c r="D96" s="2"/>
      <c r="E96" s="34">
        <v>9340</v>
      </c>
      <c r="F96" s="1" t="s">
        <v>180</v>
      </c>
      <c r="G96" s="14"/>
    </row>
    <row r="97" spans="1:7" ht="24" customHeight="1" x14ac:dyDescent="0.3">
      <c r="A97" s="13" t="s">
        <v>255</v>
      </c>
      <c r="B97" s="2" t="s">
        <v>171</v>
      </c>
      <c r="C97" s="32"/>
      <c r="D97" s="2"/>
      <c r="E97" s="34">
        <v>19120</v>
      </c>
      <c r="F97" s="1" t="s">
        <v>180</v>
      </c>
      <c r="G97" s="14"/>
    </row>
    <row r="98" spans="1:7" ht="24" customHeight="1" x14ac:dyDescent="0.3">
      <c r="A98" s="13" t="s">
        <v>256</v>
      </c>
      <c r="B98" s="2" t="s">
        <v>257</v>
      </c>
      <c r="C98" s="32"/>
      <c r="D98" s="2"/>
      <c r="E98" s="34">
        <v>3000000</v>
      </c>
      <c r="F98" s="1" t="s">
        <v>258</v>
      </c>
      <c r="G98" s="14"/>
    </row>
    <row r="99" spans="1:7" ht="24" customHeight="1" x14ac:dyDescent="0.3">
      <c r="A99" s="13" t="s">
        <v>259</v>
      </c>
      <c r="B99" s="2" t="s">
        <v>249</v>
      </c>
      <c r="C99" s="32"/>
      <c r="D99" s="2"/>
      <c r="E99" s="34">
        <v>87415</v>
      </c>
      <c r="F99" s="1" t="s">
        <v>180</v>
      </c>
      <c r="G99" s="14"/>
    </row>
    <row r="100" spans="1:7" ht="24" customHeight="1" x14ac:dyDescent="0.3">
      <c r="A100" s="13" t="s">
        <v>260</v>
      </c>
      <c r="B100" s="2" t="s">
        <v>166</v>
      </c>
      <c r="C100" s="32"/>
      <c r="D100" s="2"/>
      <c r="E100" s="34">
        <v>99560</v>
      </c>
      <c r="F100" s="1" t="s">
        <v>180</v>
      </c>
      <c r="G100" s="14"/>
    </row>
    <row r="101" spans="1:7" ht="24" customHeight="1" x14ac:dyDescent="0.3">
      <c r="A101" s="13" t="s">
        <v>261</v>
      </c>
      <c r="B101" s="2" t="s">
        <v>166</v>
      </c>
      <c r="C101" s="32"/>
      <c r="D101" s="2"/>
      <c r="E101" s="34">
        <v>129120</v>
      </c>
      <c r="F101" s="1" t="s">
        <v>180</v>
      </c>
      <c r="G101" s="14"/>
    </row>
    <row r="102" spans="1:7" ht="24" customHeight="1" x14ac:dyDescent="0.3">
      <c r="A102" s="13" t="s">
        <v>262</v>
      </c>
      <c r="B102" s="2" t="s">
        <v>257</v>
      </c>
      <c r="C102" s="32"/>
      <c r="D102" s="2"/>
      <c r="E102" s="34">
        <v>1300000</v>
      </c>
      <c r="F102" s="1" t="s">
        <v>180</v>
      </c>
      <c r="G102" s="14"/>
    </row>
    <row r="103" spans="1:7" ht="24" customHeight="1" x14ac:dyDescent="0.3">
      <c r="A103" s="13" t="s">
        <v>263</v>
      </c>
      <c r="B103" s="2" t="s">
        <v>181</v>
      </c>
      <c r="C103" s="32"/>
      <c r="D103" s="2"/>
      <c r="E103" s="34">
        <v>250545</v>
      </c>
      <c r="F103" s="1" t="s">
        <v>180</v>
      </c>
      <c r="G103" s="14"/>
    </row>
    <row r="104" spans="1:7" ht="24" customHeight="1" x14ac:dyDescent="0.3">
      <c r="A104" s="13" t="s">
        <v>264</v>
      </c>
      <c r="B104" s="2" t="s">
        <v>265</v>
      </c>
      <c r="C104" s="32"/>
      <c r="D104" s="2"/>
      <c r="E104" s="34">
        <v>529440</v>
      </c>
      <c r="F104" s="1" t="s">
        <v>180</v>
      </c>
      <c r="G104" s="14"/>
    </row>
    <row r="105" spans="1:7" ht="24" customHeight="1" x14ac:dyDescent="0.3">
      <c r="A105" s="33">
        <v>43434</v>
      </c>
      <c r="B105" s="2" t="s">
        <v>13</v>
      </c>
      <c r="C105" s="5"/>
      <c r="D105" s="2" t="s">
        <v>9</v>
      </c>
      <c r="E105" s="27"/>
      <c r="F105" s="1"/>
      <c r="G105" s="15"/>
    </row>
    <row r="106" spans="1:7" ht="24" customHeight="1" x14ac:dyDescent="0.3">
      <c r="A106" s="28" t="s">
        <v>266</v>
      </c>
      <c r="B106" s="28" t="s">
        <v>10</v>
      </c>
      <c r="C106" s="28"/>
      <c r="D106" s="29"/>
      <c r="E106" s="30">
        <f>SUM(E96:E105)</f>
        <v>5424540</v>
      </c>
      <c r="F106" s="31"/>
      <c r="G106" s="29"/>
    </row>
    <row r="107" spans="1:7" ht="24" customHeight="1" x14ac:dyDescent="0.3">
      <c r="A107" s="28" t="s">
        <v>186</v>
      </c>
      <c r="B107" s="28" t="s">
        <v>190</v>
      </c>
      <c r="C107" s="28"/>
      <c r="D107" s="29"/>
      <c r="E107" s="30">
        <v>17129299</v>
      </c>
      <c r="F107" s="31"/>
      <c r="G107" s="29"/>
    </row>
    <row r="108" spans="1:7" ht="24" customHeight="1" x14ac:dyDescent="0.3">
      <c r="A108" s="35" t="s">
        <v>267</v>
      </c>
      <c r="B108" s="2" t="s">
        <v>249</v>
      </c>
      <c r="C108" s="36"/>
      <c r="D108" s="2"/>
      <c r="E108" s="34">
        <v>38460</v>
      </c>
      <c r="F108" s="1" t="s">
        <v>180</v>
      </c>
      <c r="G108" s="14"/>
    </row>
    <row r="109" spans="1:7" ht="24" customHeight="1" x14ac:dyDescent="0.3">
      <c r="A109" s="35" t="s">
        <v>268</v>
      </c>
      <c r="B109" s="37" t="s">
        <v>171</v>
      </c>
      <c r="C109" s="7"/>
      <c r="D109" s="2"/>
      <c r="E109" s="34">
        <v>172470</v>
      </c>
      <c r="F109" s="1" t="s">
        <v>180</v>
      </c>
      <c r="G109" s="1"/>
    </row>
    <row r="110" spans="1:7" ht="24" customHeight="1" x14ac:dyDescent="0.3">
      <c r="A110" s="35" t="s">
        <v>269</v>
      </c>
      <c r="B110" s="42" t="s">
        <v>270</v>
      </c>
      <c r="C110" s="36"/>
      <c r="D110" s="2"/>
      <c r="E110" s="34">
        <v>500000</v>
      </c>
      <c r="F110" s="1" t="s">
        <v>271</v>
      </c>
      <c r="G110" s="14"/>
    </row>
    <row r="111" spans="1:7" ht="24" customHeight="1" x14ac:dyDescent="0.3">
      <c r="A111" s="35" t="s">
        <v>272</v>
      </c>
      <c r="B111" s="2" t="s">
        <v>273</v>
      </c>
      <c r="C111" s="7"/>
      <c r="D111" s="2"/>
      <c r="E111" s="34">
        <v>100000</v>
      </c>
      <c r="F111" s="1" t="s">
        <v>258</v>
      </c>
      <c r="G111" s="1"/>
    </row>
    <row r="112" spans="1:7" ht="24" customHeight="1" x14ac:dyDescent="0.3">
      <c r="A112" s="35" t="s">
        <v>274</v>
      </c>
      <c r="B112" s="43" t="s">
        <v>191</v>
      </c>
      <c r="C112" s="36"/>
      <c r="D112" s="2"/>
      <c r="E112" s="34">
        <v>89065</v>
      </c>
      <c r="F112" s="1" t="s">
        <v>180</v>
      </c>
      <c r="G112" s="1"/>
    </row>
    <row r="113" spans="1:22" ht="24" customHeight="1" x14ac:dyDescent="0.3">
      <c r="A113" s="35" t="s">
        <v>275</v>
      </c>
      <c r="B113" s="44" t="s">
        <v>276</v>
      </c>
      <c r="C113" s="7"/>
      <c r="D113" s="2"/>
      <c r="E113" s="34">
        <v>100000</v>
      </c>
      <c r="F113" s="1" t="s">
        <v>258</v>
      </c>
      <c r="G113" s="1"/>
    </row>
    <row r="114" spans="1:22" ht="24" customHeight="1" x14ac:dyDescent="0.3">
      <c r="A114" s="35" t="s">
        <v>274</v>
      </c>
      <c r="B114" s="44" t="s">
        <v>277</v>
      </c>
      <c r="C114" s="36"/>
      <c r="D114" s="2"/>
      <c r="E114" s="34">
        <v>100000</v>
      </c>
      <c r="F114" s="1" t="s">
        <v>258</v>
      </c>
      <c r="G114" s="1"/>
    </row>
    <row r="115" spans="1:22" ht="24" customHeight="1" x14ac:dyDescent="0.3">
      <c r="A115" s="35" t="s">
        <v>278</v>
      </c>
      <c r="B115" s="44" t="s">
        <v>197</v>
      </c>
      <c r="C115" s="45"/>
      <c r="D115" s="43"/>
      <c r="E115" s="34">
        <v>17</v>
      </c>
      <c r="F115" s="1" t="s">
        <v>271</v>
      </c>
      <c r="G115" s="1"/>
    </row>
    <row r="116" spans="1:22" ht="24" customHeight="1" x14ac:dyDescent="0.3">
      <c r="A116" s="35" t="s">
        <v>279</v>
      </c>
      <c r="B116" s="37" t="s">
        <v>171</v>
      </c>
      <c r="C116" s="45"/>
      <c r="D116" s="43"/>
      <c r="E116" s="34">
        <v>4615</v>
      </c>
      <c r="F116" s="1" t="s">
        <v>180</v>
      </c>
      <c r="G116" s="1"/>
    </row>
    <row r="117" spans="1:22" ht="24" customHeight="1" x14ac:dyDescent="0.3">
      <c r="A117" s="35" t="s">
        <v>280</v>
      </c>
      <c r="B117" s="2" t="s">
        <v>191</v>
      </c>
      <c r="C117" s="46"/>
      <c r="D117" s="2"/>
      <c r="E117" s="34">
        <v>49615</v>
      </c>
      <c r="F117" s="1" t="s">
        <v>180</v>
      </c>
      <c r="G117" s="1"/>
      <c r="V117" s="8" t="s">
        <v>433</v>
      </c>
    </row>
    <row r="118" spans="1:22" ht="24" customHeight="1" x14ac:dyDescent="0.3">
      <c r="A118" s="35" t="s">
        <v>281</v>
      </c>
      <c r="B118" s="47" t="s">
        <v>282</v>
      </c>
      <c r="C118" s="46"/>
      <c r="D118" s="2"/>
      <c r="E118" s="34">
        <v>100000</v>
      </c>
      <c r="F118" s="1" t="s">
        <v>283</v>
      </c>
      <c r="G118" s="1"/>
    </row>
    <row r="119" spans="1:22" ht="24" customHeight="1" x14ac:dyDescent="0.3">
      <c r="A119" s="35" t="s">
        <v>284</v>
      </c>
      <c r="B119" s="48" t="s">
        <v>285</v>
      </c>
      <c r="C119" s="46"/>
      <c r="D119" s="2"/>
      <c r="E119" s="34">
        <v>100000</v>
      </c>
      <c r="F119" s="1" t="s">
        <v>258</v>
      </c>
      <c r="G119" s="1"/>
    </row>
    <row r="120" spans="1:22" ht="24" customHeight="1" x14ac:dyDescent="0.3">
      <c r="A120" s="35" t="s">
        <v>286</v>
      </c>
      <c r="B120" s="48" t="s">
        <v>287</v>
      </c>
      <c r="C120" s="46"/>
      <c r="D120" s="2"/>
      <c r="E120" s="34">
        <v>1000000</v>
      </c>
      <c r="F120" s="1" t="s">
        <v>271</v>
      </c>
      <c r="G120" s="15"/>
    </row>
    <row r="121" spans="1:22" ht="24" customHeight="1" x14ac:dyDescent="0.3">
      <c r="A121" s="35" t="s">
        <v>281</v>
      </c>
      <c r="B121" s="48" t="s">
        <v>288</v>
      </c>
      <c r="C121" s="46"/>
      <c r="D121" s="2"/>
      <c r="E121" s="34">
        <v>100000</v>
      </c>
      <c r="F121" s="1" t="s">
        <v>283</v>
      </c>
      <c r="G121" s="15"/>
    </row>
    <row r="122" spans="1:22" ht="24" customHeight="1" x14ac:dyDescent="0.3">
      <c r="A122" s="35" t="s">
        <v>280</v>
      </c>
      <c r="B122" s="48" t="s">
        <v>289</v>
      </c>
      <c r="C122" s="46"/>
      <c r="D122" s="2"/>
      <c r="E122" s="34">
        <v>200000</v>
      </c>
      <c r="F122" s="1" t="s">
        <v>283</v>
      </c>
      <c r="G122" s="15"/>
    </row>
    <row r="123" spans="1:22" ht="24" customHeight="1" x14ac:dyDescent="0.3">
      <c r="A123" s="35" t="s">
        <v>290</v>
      </c>
      <c r="B123" s="48" t="s">
        <v>291</v>
      </c>
      <c r="C123" s="46"/>
      <c r="D123" s="2"/>
      <c r="E123" s="34">
        <v>100000</v>
      </c>
      <c r="F123" s="1" t="s">
        <v>258</v>
      </c>
      <c r="G123" s="15"/>
    </row>
    <row r="124" spans="1:22" ht="24" customHeight="1" x14ac:dyDescent="0.3">
      <c r="A124" s="35" t="s">
        <v>292</v>
      </c>
      <c r="B124" s="37" t="s">
        <v>171</v>
      </c>
      <c r="C124" s="5"/>
      <c r="D124" s="2"/>
      <c r="E124" s="34">
        <v>250655</v>
      </c>
      <c r="F124" s="1" t="s">
        <v>180</v>
      </c>
      <c r="G124" s="15"/>
    </row>
    <row r="125" spans="1:22" ht="24" customHeight="1" x14ac:dyDescent="0.3">
      <c r="A125" s="35" t="s">
        <v>293</v>
      </c>
      <c r="B125" s="49" t="s">
        <v>294</v>
      </c>
      <c r="C125" s="5"/>
      <c r="D125" s="2"/>
      <c r="E125" s="34">
        <v>1000000</v>
      </c>
      <c r="F125" s="1" t="s">
        <v>258</v>
      </c>
      <c r="G125" s="15"/>
    </row>
    <row r="126" spans="1:22" ht="24" customHeight="1" x14ac:dyDescent="0.3">
      <c r="A126" s="35" t="s">
        <v>295</v>
      </c>
      <c r="B126" s="49" t="s">
        <v>197</v>
      </c>
      <c r="C126" s="5"/>
      <c r="D126" s="2"/>
      <c r="E126" s="34">
        <v>601</v>
      </c>
      <c r="F126" s="1" t="s">
        <v>179</v>
      </c>
      <c r="G126" s="15"/>
    </row>
    <row r="127" spans="1:22" ht="24" customHeight="1" x14ac:dyDescent="0.3">
      <c r="A127" s="35" t="s">
        <v>296</v>
      </c>
      <c r="B127" s="49" t="s">
        <v>297</v>
      </c>
      <c r="C127" s="5"/>
      <c r="D127" s="2"/>
      <c r="E127" s="34">
        <v>5</v>
      </c>
      <c r="F127" s="1" t="s">
        <v>298</v>
      </c>
      <c r="G127" s="15"/>
    </row>
    <row r="128" spans="1:22" ht="24" customHeight="1" x14ac:dyDescent="0.3">
      <c r="A128" s="35" t="s">
        <v>299</v>
      </c>
      <c r="B128" s="50" t="s">
        <v>300</v>
      </c>
      <c r="C128" s="5"/>
      <c r="D128" s="2"/>
      <c r="E128" s="34">
        <v>3500000</v>
      </c>
      <c r="F128" s="1" t="s">
        <v>258</v>
      </c>
      <c r="G128" s="15"/>
    </row>
    <row r="129" spans="1:7" ht="24" customHeight="1" x14ac:dyDescent="0.3">
      <c r="A129" s="35" t="s">
        <v>299</v>
      </c>
      <c r="B129" s="50" t="s">
        <v>301</v>
      </c>
      <c r="C129" s="5"/>
      <c r="D129" s="2"/>
      <c r="E129" s="34">
        <v>2000000</v>
      </c>
      <c r="F129" s="1" t="s">
        <v>258</v>
      </c>
      <c r="G129" s="15"/>
    </row>
    <row r="130" spans="1:7" ht="24" customHeight="1" x14ac:dyDescent="0.3">
      <c r="A130" s="35" t="s">
        <v>302</v>
      </c>
      <c r="B130" s="50" t="s">
        <v>301</v>
      </c>
      <c r="C130" s="5"/>
      <c r="D130" s="2"/>
      <c r="E130" s="34">
        <v>4000000</v>
      </c>
      <c r="F130" s="1" t="s">
        <v>258</v>
      </c>
      <c r="G130" s="15"/>
    </row>
    <row r="131" spans="1:7" ht="24" customHeight="1" x14ac:dyDescent="0.3">
      <c r="A131" s="51" t="s">
        <v>299</v>
      </c>
      <c r="B131" s="52" t="s">
        <v>303</v>
      </c>
      <c r="C131" s="53"/>
      <c r="D131" s="43"/>
      <c r="E131" s="39">
        <v>10000000</v>
      </c>
      <c r="F131" s="40" t="s">
        <v>271</v>
      </c>
      <c r="G131" s="54"/>
    </row>
    <row r="132" spans="1:7" ht="24" customHeight="1" x14ac:dyDescent="0.3">
      <c r="A132" s="51" t="s">
        <v>304</v>
      </c>
      <c r="B132" s="52" t="s">
        <v>305</v>
      </c>
      <c r="C132" s="53"/>
      <c r="D132" s="43"/>
      <c r="E132" s="39">
        <v>100000</v>
      </c>
      <c r="F132" s="40" t="s">
        <v>258</v>
      </c>
      <c r="G132" s="54"/>
    </row>
    <row r="133" spans="1:7" ht="24" customHeight="1" x14ac:dyDescent="0.3">
      <c r="A133" s="55" t="s">
        <v>306</v>
      </c>
      <c r="B133" s="56" t="s">
        <v>191</v>
      </c>
      <c r="C133" s="5"/>
      <c r="D133" s="2"/>
      <c r="E133" s="57">
        <v>20000</v>
      </c>
      <c r="F133" s="1"/>
      <c r="G133" s="15"/>
    </row>
    <row r="134" spans="1:7" ht="24" customHeight="1" x14ac:dyDescent="0.3">
      <c r="A134" s="33" t="s">
        <v>307</v>
      </c>
      <c r="B134" s="2" t="s">
        <v>308</v>
      </c>
      <c r="C134" s="3"/>
      <c r="D134" s="2" t="s">
        <v>9</v>
      </c>
      <c r="E134" s="4"/>
      <c r="F134" s="1"/>
      <c r="G134" s="3"/>
    </row>
    <row r="135" spans="1:7" ht="24" customHeight="1" x14ac:dyDescent="0.3">
      <c r="A135" s="28" t="s">
        <v>309</v>
      </c>
      <c r="B135" s="28" t="s">
        <v>310</v>
      </c>
      <c r="C135" s="28"/>
      <c r="D135" s="29"/>
      <c r="E135" s="30">
        <v>23625503</v>
      </c>
      <c r="F135" s="31"/>
      <c r="G135" s="29"/>
    </row>
    <row r="136" spans="1:7" ht="24" customHeight="1" x14ac:dyDescent="0.3">
      <c r="A136" s="28" t="s">
        <v>311</v>
      </c>
      <c r="B136" s="28" t="s">
        <v>312</v>
      </c>
      <c r="C136" s="28"/>
      <c r="D136" s="29"/>
      <c r="E136" s="30">
        <v>40754802</v>
      </c>
      <c r="F136" s="31"/>
      <c r="G136" s="29"/>
    </row>
    <row r="137" spans="1:7" ht="24" customHeight="1" x14ac:dyDescent="0.3">
      <c r="A137" s="58"/>
      <c r="B137" s="59"/>
      <c r="C137" s="7"/>
      <c r="D137" s="7"/>
      <c r="E137" s="7"/>
      <c r="F137" s="7"/>
      <c r="G137" s="7"/>
    </row>
    <row r="138" spans="1:7" ht="24" customHeight="1" x14ac:dyDescent="0.3">
      <c r="A138" s="58"/>
      <c r="B138" s="59"/>
      <c r="C138" s="7"/>
      <c r="D138" s="7"/>
      <c r="E138" s="7"/>
      <c r="F138" s="7"/>
      <c r="G138" s="7"/>
    </row>
  </sheetData>
  <mergeCells count="1">
    <mergeCell ref="A1:G1"/>
  </mergeCells>
  <phoneticPr fontId="3" type="noConversion"/>
  <pageMargins left="0.70866141732283472" right="0.70866141732283472" top="0.74803149606299213" bottom="0.27559055118110237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F16"/>
  <sheetViews>
    <sheetView topLeftCell="A4" workbookViewId="0">
      <selection activeCell="H14" sqref="H14"/>
    </sheetView>
  </sheetViews>
  <sheetFormatPr defaultRowHeight="16.5" x14ac:dyDescent="0.3"/>
  <cols>
    <col min="2" max="2" width="18.125" customWidth="1"/>
    <col min="3" max="3" width="12.75" customWidth="1"/>
    <col min="6" max="6" width="11.75" customWidth="1"/>
  </cols>
  <sheetData>
    <row r="1" spans="2:6" x14ac:dyDescent="0.3">
      <c r="E1" t="s">
        <v>360</v>
      </c>
    </row>
    <row r="4" spans="2:6" x14ac:dyDescent="0.3">
      <c r="B4" s="64">
        <v>43109.812893518516</v>
      </c>
      <c r="C4" s="61" t="s">
        <v>361</v>
      </c>
      <c r="D4" s="61" t="s">
        <v>14</v>
      </c>
      <c r="E4" s="62" t="s">
        <v>328</v>
      </c>
      <c r="F4" s="63">
        <v>55000</v>
      </c>
    </row>
    <row r="5" spans="2:6" x14ac:dyDescent="0.3">
      <c r="B5" s="64">
        <v>43136.815185185187</v>
      </c>
      <c r="C5" s="61" t="s">
        <v>361</v>
      </c>
      <c r="D5" s="61" t="s">
        <v>14</v>
      </c>
      <c r="E5" s="62" t="s">
        <v>328</v>
      </c>
      <c r="F5" s="63">
        <v>55000</v>
      </c>
    </row>
    <row r="6" spans="2:6" x14ac:dyDescent="0.3">
      <c r="B6" s="64">
        <v>43164.814328703702</v>
      </c>
      <c r="C6" s="61" t="s">
        <v>361</v>
      </c>
      <c r="D6" s="61" t="s">
        <v>14</v>
      </c>
      <c r="E6" s="62" t="s">
        <v>328</v>
      </c>
      <c r="F6" s="63">
        <v>55000</v>
      </c>
    </row>
    <row r="7" spans="2:6" x14ac:dyDescent="0.3">
      <c r="B7" s="64">
        <v>43195.814398148148</v>
      </c>
      <c r="C7" s="61" t="s">
        <v>361</v>
      </c>
      <c r="D7" s="61" t="s">
        <v>14</v>
      </c>
      <c r="E7" s="62" t="s">
        <v>328</v>
      </c>
      <c r="F7" s="63">
        <v>55000</v>
      </c>
    </row>
    <row r="8" spans="2:6" x14ac:dyDescent="0.3">
      <c r="B8" s="64">
        <v>43228.814409722225</v>
      </c>
      <c r="C8" s="61" t="s">
        <v>361</v>
      </c>
      <c r="D8" s="61" t="s">
        <v>14</v>
      </c>
      <c r="E8" s="62" t="s">
        <v>328</v>
      </c>
      <c r="F8" s="63">
        <v>55000</v>
      </c>
    </row>
    <row r="9" spans="2:6" x14ac:dyDescent="0.3">
      <c r="B9" s="64">
        <v>43256.814270833333</v>
      </c>
      <c r="C9" s="61" t="s">
        <v>361</v>
      </c>
      <c r="D9" s="61" t="s">
        <v>14</v>
      </c>
      <c r="E9" s="62" t="s">
        <v>328</v>
      </c>
      <c r="F9" s="63">
        <v>55000</v>
      </c>
    </row>
    <row r="10" spans="2:6" x14ac:dyDescent="0.3">
      <c r="B10" s="64">
        <v>43286.814710648148</v>
      </c>
      <c r="C10" s="61" t="s">
        <v>361</v>
      </c>
      <c r="D10" s="61" t="s">
        <v>14</v>
      </c>
      <c r="E10" s="62" t="s">
        <v>328</v>
      </c>
      <c r="F10" s="63">
        <v>55000</v>
      </c>
    </row>
    <row r="11" spans="2:6" x14ac:dyDescent="0.3">
      <c r="B11" s="64">
        <v>43318.814143518517</v>
      </c>
      <c r="C11" s="61" t="s">
        <v>361</v>
      </c>
      <c r="D11" s="61" t="s">
        <v>14</v>
      </c>
      <c r="E11" s="62" t="s">
        <v>328</v>
      </c>
      <c r="F11" s="63">
        <v>55000</v>
      </c>
    </row>
    <row r="12" spans="2:6" x14ac:dyDescent="0.3">
      <c r="B12" s="64">
        <v>43348.82539351852</v>
      </c>
      <c r="C12" s="61" t="s">
        <v>361</v>
      </c>
      <c r="D12" s="61" t="s">
        <v>14</v>
      </c>
      <c r="E12" s="62" t="s">
        <v>328</v>
      </c>
      <c r="F12" s="63">
        <v>55000</v>
      </c>
    </row>
    <row r="13" spans="2:6" x14ac:dyDescent="0.3">
      <c r="B13" s="64">
        <v>43378.825879629629</v>
      </c>
      <c r="C13" s="61" t="s">
        <v>361</v>
      </c>
      <c r="D13" s="61" t="s">
        <v>14</v>
      </c>
      <c r="E13" s="62" t="s">
        <v>328</v>
      </c>
      <c r="F13" s="63">
        <v>55000</v>
      </c>
    </row>
    <row r="14" spans="2:6" x14ac:dyDescent="0.3">
      <c r="B14" s="64">
        <v>43409.819224537037</v>
      </c>
      <c r="C14" s="61" t="s">
        <v>361</v>
      </c>
      <c r="D14" s="61" t="s">
        <v>14</v>
      </c>
      <c r="E14" s="62" t="s">
        <v>328</v>
      </c>
      <c r="F14" s="63">
        <v>55000</v>
      </c>
    </row>
    <row r="15" spans="2:6" x14ac:dyDescent="0.3">
      <c r="B15" s="64">
        <v>43439.822812500002</v>
      </c>
      <c r="C15" s="61" t="s">
        <v>361</v>
      </c>
      <c r="D15" s="61" t="s">
        <v>14</v>
      </c>
      <c r="E15" s="62" t="s">
        <v>328</v>
      </c>
      <c r="F15" s="63">
        <v>55000</v>
      </c>
    </row>
    <row r="16" spans="2:6" x14ac:dyDescent="0.3">
      <c r="F16" s="60">
        <f>SUM(F4:F15)</f>
        <v>660000</v>
      </c>
    </row>
  </sheetData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F8"/>
  <sheetViews>
    <sheetView workbookViewId="0">
      <selection activeCell="C12" sqref="C12"/>
    </sheetView>
  </sheetViews>
  <sheetFormatPr defaultRowHeight="16.5" x14ac:dyDescent="0.3"/>
  <cols>
    <col min="2" max="2" width="16.75" customWidth="1"/>
    <col min="3" max="3" width="18.25" customWidth="1"/>
    <col min="6" max="6" width="18" customWidth="1"/>
  </cols>
  <sheetData>
    <row r="1" spans="2:6" x14ac:dyDescent="0.3">
      <c r="E1" t="s">
        <v>346</v>
      </c>
    </row>
    <row r="3" spans="2:6" x14ac:dyDescent="0.3">
      <c r="B3" s="64">
        <v>43207.707384259258</v>
      </c>
      <c r="C3" s="61" t="s">
        <v>349</v>
      </c>
      <c r="D3" s="61" t="s">
        <v>348</v>
      </c>
      <c r="E3" s="62" t="s">
        <v>328</v>
      </c>
      <c r="F3" s="63">
        <v>450500</v>
      </c>
    </row>
    <row r="4" spans="2:6" x14ac:dyDescent="0.3">
      <c r="B4" s="64">
        <v>43210.973865740743</v>
      </c>
      <c r="C4" s="61" t="s">
        <v>347</v>
      </c>
      <c r="D4" s="61" t="s">
        <v>348</v>
      </c>
      <c r="E4" s="62" t="s">
        <v>328</v>
      </c>
      <c r="F4" s="63">
        <v>50500</v>
      </c>
    </row>
    <row r="5" spans="2:6" x14ac:dyDescent="0.3">
      <c r="B5" s="64">
        <v>43255.555358796293</v>
      </c>
      <c r="C5" s="61" t="s">
        <v>412</v>
      </c>
      <c r="D5" s="61" t="s">
        <v>348</v>
      </c>
      <c r="E5" s="62" t="s">
        <v>328</v>
      </c>
      <c r="F5" s="63">
        <v>225000</v>
      </c>
    </row>
    <row r="6" spans="2:6" x14ac:dyDescent="0.3">
      <c r="B6" s="64">
        <v>43340.593090277776</v>
      </c>
      <c r="C6" s="61" t="s">
        <v>350</v>
      </c>
      <c r="D6" s="61" t="s">
        <v>14</v>
      </c>
      <c r="E6" s="62" t="s">
        <v>328</v>
      </c>
      <c r="F6" s="63">
        <v>160000</v>
      </c>
    </row>
    <row r="7" spans="2:6" x14ac:dyDescent="0.3">
      <c r="F7" s="60">
        <f>SUM(F3:F6)</f>
        <v>886000</v>
      </c>
    </row>
    <row r="8" spans="2:6" x14ac:dyDescent="0.3">
      <c r="F8" s="65"/>
    </row>
  </sheetData>
  <sortState xmlns:xlrd2="http://schemas.microsoft.com/office/spreadsheetml/2017/richdata2" ref="B3:F7">
    <sortCondition ref="B3"/>
  </sortState>
  <phoneticPr fontId="3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1:G5"/>
  <sheetViews>
    <sheetView workbookViewId="0">
      <selection activeCell="E14" sqref="E14"/>
    </sheetView>
  </sheetViews>
  <sheetFormatPr defaultRowHeight="16.5" x14ac:dyDescent="0.3"/>
  <cols>
    <col min="3" max="3" width="21.625" customWidth="1"/>
    <col min="4" max="4" width="14.75" customWidth="1"/>
    <col min="5" max="5" width="10.875" bestFit="1" customWidth="1"/>
    <col min="7" max="7" width="17.625" customWidth="1"/>
  </cols>
  <sheetData>
    <row r="1" spans="3:7" x14ac:dyDescent="0.3">
      <c r="E1" t="s">
        <v>351</v>
      </c>
    </row>
    <row r="4" spans="3:7" x14ac:dyDescent="0.3">
      <c r="C4" s="64">
        <v>43179.534733796296</v>
      </c>
      <c r="D4" s="61" t="s">
        <v>352</v>
      </c>
      <c r="E4" s="61" t="s">
        <v>348</v>
      </c>
      <c r="F4" s="62" t="s">
        <v>328</v>
      </c>
      <c r="G4" s="63">
        <v>718700</v>
      </c>
    </row>
    <row r="5" spans="3:7" x14ac:dyDescent="0.3">
      <c r="G5" s="60">
        <f>SUM(G4)</f>
        <v>718700</v>
      </c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1:G14"/>
  <sheetViews>
    <sheetView workbookViewId="0">
      <selection activeCell="D14" sqref="D14"/>
    </sheetView>
  </sheetViews>
  <sheetFormatPr defaultRowHeight="16.5" x14ac:dyDescent="0.3"/>
  <cols>
    <col min="3" max="3" width="19.25" customWidth="1"/>
    <col min="4" max="4" width="18.75" customWidth="1"/>
    <col min="7" max="7" width="15.375" customWidth="1"/>
  </cols>
  <sheetData>
    <row r="1" spans="3:7" x14ac:dyDescent="0.3">
      <c r="F1" t="s">
        <v>353</v>
      </c>
    </row>
    <row r="4" spans="3:7" x14ac:dyDescent="0.3">
      <c r="C4" s="64">
        <v>43173.429050925923</v>
      </c>
      <c r="D4" s="61" t="s">
        <v>375</v>
      </c>
      <c r="E4" s="61" t="s">
        <v>348</v>
      </c>
      <c r="F4" s="62" t="s">
        <v>328</v>
      </c>
      <c r="G4" s="63">
        <v>113950</v>
      </c>
    </row>
    <row r="5" spans="3:7" x14ac:dyDescent="0.3">
      <c r="C5" s="64">
        <v>43243.067326388889</v>
      </c>
      <c r="D5" s="61" t="s">
        <v>359</v>
      </c>
      <c r="E5" s="61" t="s">
        <v>348</v>
      </c>
      <c r="F5" s="62" t="s">
        <v>328</v>
      </c>
      <c r="G5" s="63">
        <v>169360</v>
      </c>
    </row>
    <row r="6" spans="3:7" x14ac:dyDescent="0.3">
      <c r="C6" s="64">
        <v>43283.715300925927</v>
      </c>
      <c r="D6" s="61" t="s">
        <v>358</v>
      </c>
      <c r="E6" s="61" t="s">
        <v>14</v>
      </c>
      <c r="F6" s="62" t="s">
        <v>328</v>
      </c>
      <c r="G6" s="63">
        <v>54890</v>
      </c>
    </row>
    <row r="7" spans="3:7" x14ac:dyDescent="0.3">
      <c r="C7" s="64">
        <v>43311.401655092595</v>
      </c>
      <c r="D7" s="61" t="s">
        <v>355</v>
      </c>
      <c r="E7" s="61" t="s">
        <v>348</v>
      </c>
      <c r="F7" s="62" t="s">
        <v>328</v>
      </c>
      <c r="G7" s="63">
        <v>54870</v>
      </c>
    </row>
    <row r="8" spans="3:7" x14ac:dyDescent="0.3">
      <c r="C8" s="64">
        <v>43342.502754629626</v>
      </c>
      <c r="D8" s="61" t="s">
        <v>354</v>
      </c>
      <c r="E8" s="61" t="s">
        <v>348</v>
      </c>
      <c r="F8" s="62" t="s">
        <v>328</v>
      </c>
      <c r="G8" s="63">
        <v>29360</v>
      </c>
    </row>
    <row r="9" spans="3:7" x14ac:dyDescent="0.3">
      <c r="C9" s="64">
        <v>43370.569837962961</v>
      </c>
      <c r="D9" s="61" t="s">
        <v>357</v>
      </c>
      <c r="E9" s="61" t="s">
        <v>348</v>
      </c>
      <c r="F9" s="62" t="s">
        <v>328</v>
      </c>
      <c r="G9" s="63">
        <v>8940</v>
      </c>
    </row>
    <row r="10" spans="3:7" x14ac:dyDescent="0.3">
      <c r="C10" s="64">
        <v>43403.369502314818</v>
      </c>
      <c r="D10" s="61" t="s">
        <v>413</v>
      </c>
      <c r="E10" s="61" t="s">
        <v>348</v>
      </c>
      <c r="F10" s="62" t="s">
        <v>328</v>
      </c>
      <c r="G10" s="63">
        <v>7320</v>
      </c>
    </row>
    <row r="11" spans="3:7" x14ac:dyDescent="0.3">
      <c r="C11" s="64">
        <v>43435.522118055553</v>
      </c>
      <c r="D11" s="61" t="s">
        <v>357</v>
      </c>
      <c r="E11" s="61" t="s">
        <v>348</v>
      </c>
      <c r="F11" s="62" t="s">
        <v>328</v>
      </c>
      <c r="G11" s="63">
        <v>7380</v>
      </c>
    </row>
    <row r="12" spans="3:7" x14ac:dyDescent="0.3">
      <c r="C12" s="64">
        <v>43461.410405092596</v>
      </c>
      <c r="D12" s="61" t="s">
        <v>356</v>
      </c>
      <c r="E12" s="61" t="s">
        <v>348</v>
      </c>
      <c r="F12" s="62" t="s">
        <v>328</v>
      </c>
      <c r="G12" s="63">
        <v>41970</v>
      </c>
    </row>
    <row r="13" spans="3:7" x14ac:dyDescent="0.3">
      <c r="G13" s="60">
        <f>SUM(G4:G12)</f>
        <v>488040</v>
      </c>
    </row>
    <row r="14" spans="3:7" x14ac:dyDescent="0.3">
      <c r="G14" s="65"/>
    </row>
  </sheetData>
  <sortState xmlns:xlrd2="http://schemas.microsoft.com/office/spreadsheetml/2017/richdata2" ref="C4:G13">
    <sortCondition ref="C4"/>
  </sortState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G8"/>
  <sheetViews>
    <sheetView workbookViewId="0">
      <selection activeCell="E13" sqref="E13"/>
    </sheetView>
  </sheetViews>
  <sheetFormatPr defaultRowHeight="16.5" x14ac:dyDescent="0.3"/>
  <cols>
    <col min="3" max="3" width="16.75" customWidth="1"/>
    <col min="4" max="4" width="17.75" customWidth="1"/>
    <col min="7" max="7" width="14.25" customWidth="1"/>
  </cols>
  <sheetData>
    <row r="1" spans="3:7" x14ac:dyDescent="0.3">
      <c r="E1" t="s">
        <v>362</v>
      </c>
    </row>
    <row r="4" spans="3:7" x14ac:dyDescent="0.3">
      <c r="C4" s="64">
        <v>43374.953506944446</v>
      </c>
      <c r="D4" s="61" t="s">
        <v>363</v>
      </c>
      <c r="E4" s="61" t="s">
        <v>348</v>
      </c>
      <c r="F4" s="62" t="s">
        <v>328</v>
      </c>
      <c r="G4" s="63">
        <v>274030</v>
      </c>
    </row>
    <row r="5" spans="3:7" x14ac:dyDescent="0.3">
      <c r="C5" s="64">
        <v>43403.366597222222</v>
      </c>
      <c r="D5" s="61" t="s">
        <v>365</v>
      </c>
      <c r="E5" s="61" t="s">
        <v>348</v>
      </c>
      <c r="F5" s="62" t="s">
        <v>328</v>
      </c>
      <c r="G5" s="63">
        <v>125590</v>
      </c>
    </row>
    <row r="6" spans="3:7" x14ac:dyDescent="0.3">
      <c r="C6" s="64">
        <v>43435.520300925928</v>
      </c>
      <c r="D6" s="61" t="s">
        <v>364</v>
      </c>
      <c r="E6" s="61" t="s">
        <v>348</v>
      </c>
      <c r="F6" s="62" t="s">
        <v>328</v>
      </c>
      <c r="G6" s="63">
        <v>128390</v>
      </c>
    </row>
    <row r="7" spans="3:7" x14ac:dyDescent="0.3">
      <c r="C7" s="64">
        <v>43461.40797453704</v>
      </c>
      <c r="D7" s="61" t="s">
        <v>364</v>
      </c>
      <c r="E7" s="61" t="s">
        <v>348</v>
      </c>
      <c r="F7" s="62" t="s">
        <v>328</v>
      </c>
      <c r="G7" s="63">
        <v>147200</v>
      </c>
    </row>
    <row r="8" spans="3:7" x14ac:dyDescent="0.3">
      <c r="G8" s="60">
        <f>SUM(G4:G7)</f>
        <v>675210</v>
      </c>
    </row>
  </sheetData>
  <sortState xmlns:xlrd2="http://schemas.microsoft.com/office/spreadsheetml/2017/richdata2" ref="C4:G7">
    <sortCondition ref="C4"/>
  </sortState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G8"/>
  <sheetViews>
    <sheetView workbookViewId="0">
      <selection activeCell="F12" sqref="F12"/>
    </sheetView>
  </sheetViews>
  <sheetFormatPr defaultRowHeight="16.5" x14ac:dyDescent="0.3"/>
  <cols>
    <col min="3" max="3" width="17.875" customWidth="1"/>
    <col min="4" max="4" width="18.125" customWidth="1"/>
    <col min="7" max="7" width="15.375" customWidth="1"/>
  </cols>
  <sheetData>
    <row r="1" spans="3:7" x14ac:dyDescent="0.3">
      <c r="E1" t="s">
        <v>366</v>
      </c>
    </row>
    <row r="4" spans="3:7" x14ac:dyDescent="0.3">
      <c r="C4" s="64">
        <v>43256.375914351855</v>
      </c>
      <c r="D4" s="61" t="s">
        <v>390</v>
      </c>
      <c r="E4" s="61" t="s">
        <v>348</v>
      </c>
      <c r="F4" s="62" t="s">
        <v>328</v>
      </c>
      <c r="G4" s="63">
        <v>48240</v>
      </c>
    </row>
    <row r="5" spans="3:7" x14ac:dyDescent="0.3">
      <c r="C5" s="64">
        <v>43360.42591435185</v>
      </c>
      <c r="D5" s="61" t="s">
        <v>389</v>
      </c>
      <c r="E5" s="61" t="s">
        <v>348</v>
      </c>
      <c r="F5" s="62" t="s">
        <v>328</v>
      </c>
      <c r="G5" s="63">
        <v>549720</v>
      </c>
    </row>
    <row r="6" spans="3:7" x14ac:dyDescent="0.3">
      <c r="C6" s="64">
        <v>43374.422812500001</v>
      </c>
      <c r="D6" s="61" t="s">
        <v>392</v>
      </c>
      <c r="E6" s="61" t="s">
        <v>348</v>
      </c>
      <c r="F6" s="62" t="s">
        <v>328</v>
      </c>
      <c r="G6" s="63">
        <v>90420</v>
      </c>
    </row>
    <row r="7" spans="3:7" x14ac:dyDescent="0.3">
      <c r="C7" s="64">
        <v>43435.523530092592</v>
      </c>
      <c r="D7" s="61" t="s">
        <v>393</v>
      </c>
      <c r="E7" s="61" t="s">
        <v>348</v>
      </c>
      <c r="F7" s="62" t="s">
        <v>328</v>
      </c>
      <c r="G7" s="63">
        <v>96560</v>
      </c>
    </row>
    <row r="8" spans="3:7" x14ac:dyDescent="0.3">
      <c r="G8" s="60">
        <f>SUM(G4:G7)</f>
        <v>784940</v>
      </c>
    </row>
  </sheetData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G28"/>
  <sheetViews>
    <sheetView topLeftCell="A17" workbookViewId="0">
      <selection activeCell="G31" sqref="G31"/>
    </sheetView>
  </sheetViews>
  <sheetFormatPr defaultRowHeight="16.5" x14ac:dyDescent="0.3"/>
  <cols>
    <col min="3" max="3" width="17.125" customWidth="1"/>
    <col min="4" max="4" width="24.625" customWidth="1"/>
    <col min="5" max="5" width="10.875" bestFit="1" customWidth="1"/>
    <col min="7" max="7" width="17.625" customWidth="1"/>
  </cols>
  <sheetData>
    <row r="1" spans="3:7" x14ac:dyDescent="0.3">
      <c r="D1" t="s">
        <v>342</v>
      </c>
    </row>
    <row r="3" spans="3:7" x14ac:dyDescent="0.3">
      <c r="C3" s="64">
        <v>43118.749374999999</v>
      </c>
      <c r="D3" s="61" t="s">
        <v>343</v>
      </c>
      <c r="E3" s="61" t="s">
        <v>14</v>
      </c>
      <c r="F3" s="62" t="s">
        <v>328</v>
      </c>
      <c r="G3" s="63">
        <v>28560</v>
      </c>
    </row>
    <row r="4" spans="3:7" x14ac:dyDescent="0.3">
      <c r="C4" s="64">
        <v>43122.742210648146</v>
      </c>
      <c r="D4" s="61" t="s">
        <v>343</v>
      </c>
      <c r="E4" s="61" t="s">
        <v>14</v>
      </c>
      <c r="F4" s="62" t="s">
        <v>328</v>
      </c>
      <c r="G4" s="63">
        <v>5880</v>
      </c>
    </row>
    <row r="5" spans="3:7" x14ac:dyDescent="0.3">
      <c r="C5" s="64">
        <v>43210.610162037039</v>
      </c>
      <c r="D5" s="61" t="s">
        <v>343</v>
      </c>
      <c r="E5" s="61" t="s">
        <v>14</v>
      </c>
      <c r="F5" s="62" t="s">
        <v>328</v>
      </c>
      <c r="G5" s="63">
        <v>43800</v>
      </c>
    </row>
    <row r="6" spans="3:7" x14ac:dyDescent="0.3">
      <c r="C6" s="64">
        <v>43210.74732638889</v>
      </c>
      <c r="D6" s="61" t="s">
        <v>343</v>
      </c>
      <c r="E6" s="61" t="s">
        <v>14</v>
      </c>
      <c r="F6" s="62" t="s">
        <v>328</v>
      </c>
      <c r="G6" s="63">
        <v>26880</v>
      </c>
    </row>
    <row r="7" spans="3:7" x14ac:dyDescent="0.3">
      <c r="C7" s="64">
        <v>43283.691747685189</v>
      </c>
      <c r="D7" s="61" t="s">
        <v>338</v>
      </c>
      <c r="E7" s="61" t="s">
        <v>14</v>
      </c>
      <c r="F7" s="62" t="s">
        <v>328</v>
      </c>
      <c r="G7" s="63">
        <v>7000</v>
      </c>
    </row>
    <row r="8" spans="3:7" x14ac:dyDescent="0.3">
      <c r="C8" s="64">
        <v>43283.695277777777</v>
      </c>
      <c r="D8" s="61" t="s">
        <v>338</v>
      </c>
      <c r="E8" s="61" t="s">
        <v>14</v>
      </c>
      <c r="F8" s="62" t="s">
        <v>328</v>
      </c>
      <c r="G8" s="63">
        <v>7000</v>
      </c>
    </row>
    <row r="9" spans="3:7" x14ac:dyDescent="0.3">
      <c r="C9" s="64">
        <v>43284.642824074072</v>
      </c>
      <c r="D9" s="61" t="s">
        <v>337</v>
      </c>
      <c r="E9" s="61" t="s">
        <v>14</v>
      </c>
      <c r="F9" s="62" t="s">
        <v>328</v>
      </c>
      <c r="G9" s="63">
        <v>2790</v>
      </c>
    </row>
    <row r="10" spans="3:7" x14ac:dyDescent="0.3">
      <c r="C10" s="64">
        <v>43286.491122685184</v>
      </c>
      <c r="D10" s="61" t="s">
        <v>337</v>
      </c>
      <c r="E10" s="61" t="s">
        <v>14</v>
      </c>
      <c r="F10" s="62" t="s">
        <v>328</v>
      </c>
      <c r="G10" s="63">
        <v>2790</v>
      </c>
    </row>
    <row r="11" spans="3:7" x14ac:dyDescent="0.3">
      <c r="C11" s="64">
        <v>43290.610324074078</v>
      </c>
      <c r="D11" s="61" t="s">
        <v>337</v>
      </c>
      <c r="E11" s="61" t="s">
        <v>14</v>
      </c>
      <c r="F11" s="62" t="s">
        <v>328</v>
      </c>
      <c r="G11" s="63">
        <v>2670</v>
      </c>
    </row>
    <row r="12" spans="3:7" x14ac:dyDescent="0.3">
      <c r="C12" s="64">
        <v>43300.479328703703</v>
      </c>
      <c r="D12" s="61" t="s">
        <v>337</v>
      </c>
      <c r="E12" s="61" t="s">
        <v>14</v>
      </c>
      <c r="F12" s="62" t="s">
        <v>328</v>
      </c>
      <c r="G12" s="63">
        <v>1020</v>
      </c>
    </row>
    <row r="13" spans="3:7" x14ac:dyDescent="0.3">
      <c r="C13" s="64">
        <v>43304.681203703702</v>
      </c>
      <c r="D13" s="61" t="s">
        <v>337</v>
      </c>
      <c r="E13" s="61" t="s">
        <v>14</v>
      </c>
      <c r="F13" s="62" t="s">
        <v>328</v>
      </c>
      <c r="G13" s="63">
        <v>58860</v>
      </c>
    </row>
    <row r="14" spans="3:7" x14ac:dyDescent="0.3">
      <c r="C14" s="64">
        <v>43307.724722222221</v>
      </c>
      <c r="D14" s="61" t="s">
        <v>337</v>
      </c>
      <c r="E14" s="61" t="s">
        <v>14</v>
      </c>
      <c r="F14" s="62" t="s">
        <v>328</v>
      </c>
      <c r="G14" s="63">
        <v>2700</v>
      </c>
    </row>
    <row r="15" spans="3:7" x14ac:dyDescent="0.3">
      <c r="C15" s="64">
        <v>43329.640787037039</v>
      </c>
      <c r="D15" s="61" t="s">
        <v>337</v>
      </c>
      <c r="E15" s="61" t="s">
        <v>14</v>
      </c>
      <c r="F15" s="62" t="s">
        <v>328</v>
      </c>
      <c r="G15" s="63">
        <v>28260</v>
      </c>
    </row>
    <row r="16" spans="3:7" x14ac:dyDescent="0.3">
      <c r="C16" s="64">
        <v>43333.645289351851</v>
      </c>
      <c r="D16" s="61" t="s">
        <v>337</v>
      </c>
      <c r="E16" s="61" t="s">
        <v>14</v>
      </c>
      <c r="F16" s="62" t="s">
        <v>328</v>
      </c>
      <c r="G16" s="63">
        <v>2000</v>
      </c>
    </row>
    <row r="17" spans="3:7" x14ac:dyDescent="0.3">
      <c r="C17" s="64">
        <v>43354.665208333332</v>
      </c>
      <c r="D17" s="61" t="s">
        <v>337</v>
      </c>
      <c r="E17" s="61" t="s">
        <v>14</v>
      </c>
      <c r="F17" s="62" t="s">
        <v>328</v>
      </c>
      <c r="G17" s="63">
        <v>2720</v>
      </c>
    </row>
    <row r="18" spans="3:7" x14ac:dyDescent="0.3">
      <c r="C18" s="64">
        <v>43360.389733796299</v>
      </c>
      <c r="D18" s="61" t="s">
        <v>339</v>
      </c>
      <c r="E18" s="61" t="s">
        <v>14</v>
      </c>
      <c r="F18" s="62" t="s">
        <v>328</v>
      </c>
      <c r="G18" s="63">
        <v>8000</v>
      </c>
    </row>
    <row r="19" spans="3:7" x14ac:dyDescent="0.3">
      <c r="C19" s="64">
        <v>43360.713993055557</v>
      </c>
      <c r="D19" s="61" t="s">
        <v>337</v>
      </c>
      <c r="E19" s="61" t="s">
        <v>14</v>
      </c>
      <c r="F19" s="62" t="s">
        <v>328</v>
      </c>
      <c r="G19" s="63">
        <v>2840</v>
      </c>
    </row>
    <row r="20" spans="3:7" x14ac:dyDescent="0.3">
      <c r="C20" s="64">
        <v>43361.387118055558</v>
      </c>
      <c r="D20" s="61" t="s">
        <v>339</v>
      </c>
      <c r="E20" s="61" t="s">
        <v>14</v>
      </c>
      <c r="F20" s="62" t="s">
        <v>328</v>
      </c>
      <c r="G20" s="63">
        <v>8000</v>
      </c>
    </row>
    <row r="21" spans="3:7" x14ac:dyDescent="0.3">
      <c r="C21" s="64">
        <v>43375.682754629626</v>
      </c>
      <c r="D21" s="61" t="s">
        <v>337</v>
      </c>
      <c r="E21" s="61" t="s">
        <v>14</v>
      </c>
      <c r="F21" s="62" t="s">
        <v>328</v>
      </c>
      <c r="G21" s="63">
        <v>21900</v>
      </c>
    </row>
    <row r="22" spans="3:7" x14ac:dyDescent="0.3">
      <c r="C22" s="64">
        <v>43383.67763888889</v>
      </c>
      <c r="D22" s="61" t="s">
        <v>337</v>
      </c>
      <c r="E22" s="61" t="s">
        <v>14</v>
      </c>
      <c r="F22" s="62" t="s">
        <v>328</v>
      </c>
      <c r="G22" s="63">
        <v>2340</v>
      </c>
    </row>
    <row r="23" spans="3:7" x14ac:dyDescent="0.3">
      <c r="C23" s="64">
        <v>43389.700300925928</v>
      </c>
      <c r="D23" s="61" t="s">
        <v>337</v>
      </c>
      <c r="E23" s="61" t="s">
        <v>14</v>
      </c>
      <c r="F23" s="62" t="s">
        <v>328</v>
      </c>
      <c r="G23" s="63">
        <v>2720</v>
      </c>
    </row>
    <row r="24" spans="3:7" x14ac:dyDescent="0.3">
      <c r="C24" s="64">
        <v>43410.384259259263</v>
      </c>
      <c r="D24" s="61" t="s">
        <v>340</v>
      </c>
      <c r="E24" s="61" t="s">
        <v>14</v>
      </c>
      <c r="F24" s="62" t="s">
        <v>328</v>
      </c>
      <c r="G24" s="63">
        <v>21500</v>
      </c>
    </row>
    <row r="25" spans="3:7" x14ac:dyDescent="0.3">
      <c r="C25" s="64">
        <v>43420.570254629631</v>
      </c>
      <c r="D25" s="61" t="s">
        <v>337</v>
      </c>
      <c r="E25" s="61" t="s">
        <v>14</v>
      </c>
      <c r="F25" s="62" t="s">
        <v>328</v>
      </c>
      <c r="G25" s="63">
        <v>3500</v>
      </c>
    </row>
    <row r="26" spans="3:7" x14ac:dyDescent="0.3">
      <c r="C26" s="64">
        <v>43444.418715277781</v>
      </c>
      <c r="D26" s="61" t="s">
        <v>337</v>
      </c>
      <c r="E26" s="61" t="s">
        <v>14</v>
      </c>
      <c r="F26" s="62" t="s">
        <v>328</v>
      </c>
      <c r="G26" s="63">
        <v>2840</v>
      </c>
    </row>
    <row r="27" spans="3:7" x14ac:dyDescent="0.3">
      <c r="C27" s="64">
        <v>43455.465983796297</v>
      </c>
      <c r="D27" s="61" t="s">
        <v>337</v>
      </c>
      <c r="E27" s="61" t="s">
        <v>14</v>
      </c>
      <c r="F27" s="62" t="s">
        <v>328</v>
      </c>
      <c r="G27" s="63">
        <v>2340</v>
      </c>
    </row>
    <row r="28" spans="3:7" x14ac:dyDescent="0.3">
      <c r="G28" s="60">
        <f>SUM(G3:G27)</f>
        <v>298910</v>
      </c>
    </row>
  </sheetData>
  <sortState xmlns:xlrd2="http://schemas.microsoft.com/office/spreadsheetml/2017/richdata2" ref="C3:G30">
    <sortCondition ref="C3"/>
  </sortState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C1:G6"/>
  <sheetViews>
    <sheetView workbookViewId="0">
      <selection activeCell="D11" sqref="D11"/>
    </sheetView>
  </sheetViews>
  <sheetFormatPr defaultRowHeight="16.5" x14ac:dyDescent="0.3"/>
  <cols>
    <col min="3" max="4" width="16.75" customWidth="1"/>
    <col min="7" max="7" width="11.875" customWidth="1"/>
  </cols>
  <sheetData>
    <row r="1" spans="3:7" x14ac:dyDescent="0.3">
      <c r="F1" t="s">
        <v>367</v>
      </c>
    </row>
    <row r="3" spans="3:7" x14ac:dyDescent="0.3">
      <c r="C3" s="64">
        <v>43248.556979166664</v>
      </c>
      <c r="D3" s="61" t="s">
        <v>368</v>
      </c>
      <c r="E3" s="61" t="s">
        <v>348</v>
      </c>
      <c r="F3" s="62" t="s">
        <v>328</v>
      </c>
      <c r="G3" s="63">
        <v>270500</v>
      </c>
    </row>
    <row r="4" spans="3:7" x14ac:dyDescent="0.3">
      <c r="C4" s="64">
        <v>43250.786956018521</v>
      </c>
      <c r="D4" s="61" t="s">
        <v>369</v>
      </c>
      <c r="E4" s="61" t="s">
        <v>348</v>
      </c>
      <c r="F4" s="62" t="s">
        <v>328</v>
      </c>
      <c r="G4" s="63">
        <v>300500</v>
      </c>
    </row>
    <row r="5" spans="3:7" x14ac:dyDescent="0.3">
      <c r="C5" s="64">
        <v>43249.549733796295</v>
      </c>
      <c r="D5" s="61" t="s">
        <v>370</v>
      </c>
      <c r="E5" s="61" t="s">
        <v>348</v>
      </c>
      <c r="F5" s="62" t="s">
        <v>328</v>
      </c>
      <c r="G5" s="63">
        <v>40000</v>
      </c>
    </row>
    <row r="6" spans="3:7" x14ac:dyDescent="0.3">
      <c r="G6" s="60">
        <f>SUM(G3:G5)</f>
        <v>611000</v>
      </c>
    </row>
  </sheetData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1:G5"/>
  <sheetViews>
    <sheetView workbookViewId="0">
      <selection activeCell="E12" sqref="E12"/>
    </sheetView>
  </sheetViews>
  <sheetFormatPr defaultRowHeight="16.5" x14ac:dyDescent="0.3"/>
  <cols>
    <col min="3" max="3" width="17.25" customWidth="1"/>
    <col min="4" max="4" width="19.25" customWidth="1"/>
    <col min="7" max="7" width="16.25" customWidth="1"/>
  </cols>
  <sheetData>
    <row r="1" spans="3:7" x14ac:dyDescent="0.3">
      <c r="F1" t="s">
        <v>371</v>
      </c>
    </row>
    <row r="3" spans="3:7" x14ac:dyDescent="0.3">
      <c r="C3" s="64">
        <v>43446.380416666667</v>
      </c>
      <c r="D3" s="61" t="s">
        <v>373</v>
      </c>
      <c r="E3" s="61" t="s">
        <v>348</v>
      </c>
      <c r="F3" s="62" t="s">
        <v>328</v>
      </c>
      <c r="G3" s="63">
        <v>50500</v>
      </c>
    </row>
    <row r="4" spans="3:7" x14ac:dyDescent="0.3">
      <c r="C4" s="64">
        <v>43446.531041666669</v>
      </c>
      <c r="D4" s="61" t="s">
        <v>372</v>
      </c>
      <c r="E4" s="61" t="s">
        <v>14</v>
      </c>
      <c r="F4" s="62" t="s">
        <v>328</v>
      </c>
      <c r="G4" s="63">
        <v>1300</v>
      </c>
    </row>
    <row r="5" spans="3:7" x14ac:dyDescent="0.3">
      <c r="G5" s="60">
        <f>SUM(G3:G4)</f>
        <v>51800</v>
      </c>
    </row>
  </sheetData>
  <sortState xmlns:xlrd2="http://schemas.microsoft.com/office/spreadsheetml/2017/richdata2" ref="C6:G6">
    <sortCondition ref="C4"/>
  </sortState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C1:G23"/>
  <sheetViews>
    <sheetView topLeftCell="A14" workbookViewId="0">
      <selection activeCell="F25" sqref="F25"/>
    </sheetView>
  </sheetViews>
  <sheetFormatPr defaultRowHeight="16.5" x14ac:dyDescent="0.3"/>
  <cols>
    <col min="3" max="3" width="21.125" customWidth="1"/>
    <col min="4" max="4" width="21.25" customWidth="1"/>
    <col min="7" max="7" width="16.125" customWidth="1"/>
  </cols>
  <sheetData>
    <row r="1" spans="3:7" x14ac:dyDescent="0.3">
      <c r="F1" t="s">
        <v>374</v>
      </c>
    </row>
    <row r="4" spans="3:7" x14ac:dyDescent="0.3">
      <c r="C4" s="64">
        <v>43119.690092592595</v>
      </c>
      <c r="D4" s="61" t="s">
        <v>376</v>
      </c>
      <c r="E4" s="61" t="s">
        <v>14</v>
      </c>
      <c r="F4" s="62" t="s">
        <v>328</v>
      </c>
      <c r="G4" s="63">
        <v>14460</v>
      </c>
    </row>
    <row r="5" spans="3:7" x14ac:dyDescent="0.3">
      <c r="C5" s="64">
        <v>43210.602337962962</v>
      </c>
      <c r="D5" s="61" t="s">
        <v>377</v>
      </c>
      <c r="E5" s="61" t="s">
        <v>14</v>
      </c>
      <c r="F5" s="62" t="s">
        <v>328</v>
      </c>
      <c r="G5" s="63">
        <v>9000</v>
      </c>
    </row>
    <row r="6" spans="3:7" x14ac:dyDescent="0.3">
      <c r="C6" s="64">
        <v>43243.07203703704</v>
      </c>
      <c r="D6" s="61" t="s">
        <v>383</v>
      </c>
      <c r="E6" s="61" t="s">
        <v>348</v>
      </c>
      <c r="F6" s="62" t="s">
        <v>328</v>
      </c>
      <c r="G6" s="63">
        <v>88000</v>
      </c>
    </row>
    <row r="7" spans="3:7" x14ac:dyDescent="0.3">
      <c r="C7" s="64">
        <v>43284.63175925926</v>
      </c>
      <c r="D7" s="61" t="s">
        <v>378</v>
      </c>
      <c r="E7" s="61" t="s">
        <v>14</v>
      </c>
      <c r="F7" s="62" t="s">
        <v>328</v>
      </c>
      <c r="G7" s="63">
        <v>9000</v>
      </c>
    </row>
    <row r="8" spans="3:7" x14ac:dyDescent="0.3">
      <c r="C8" s="64">
        <v>43299.449513888889</v>
      </c>
      <c r="D8" s="61" t="s">
        <v>378</v>
      </c>
      <c r="E8" s="61" t="s">
        <v>14</v>
      </c>
      <c r="F8" s="62" t="s">
        <v>328</v>
      </c>
      <c r="G8" s="63">
        <v>9800</v>
      </c>
    </row>
    <row r="9" spans="3:7" x14ac:dyDescent="0.3">
      <c r="C9" s="64">
        <v>43300.584594907406</v>
      </c>
      <c r="D9" s="61" t="s">
        <v>335</v>
      </c>
      <c r="E9" s="61" t="s">
        <v>14</v>
      </c>
      <c r="F9" s="62" t="s">
        <v>328</v>
      </c>
      <c r="G9" s="63">
        <v>25000</v>
      </c>
    </row>
    <row r="10" spans="3:7" x14ac:dyDescent="0.3">
      <c r="C10" s="64">
        <v>43300.727835648147</v>
      </c>
      <c r="D10" s="61" t="s">
        <v>378</v>
      </c>
      <c r="E10" s="61" t="s">
        <v>14</v>
      </c>
      <c r="F10" s="62" t="s">
        <v>328</v>
      </c>
      <c r="G10" s="63">
        <v>19500</v>
      </c>
    </row>
    <row r="11" spans="3:7" x14ac:dyDescent="0.3">
      <c r="C11" s="64">
        <v>43300.750358796293</v>
      </c>
      <c r="D11" s="61" t="s">
        <v>378</v>
      </c>
      <c r="E11" s="61" t="s">
        <v>14</v>
      </c>
      <c r="F11" s="62" t="s">
        <v>328</v>
      </c>
      <c r="G11" s="63">
        <v>18500</v>
      </c>
    </row>
    <row r="12" spans="3:7" x14ac:dyDescent="0.3">
      <c r="C12" s="64">
        <v>43313.696481481478</v>
      </c>
      <c r="D12" s="61" t="s">
        <v>378</v>
      </c>
      <c r="E12" s="61" t="s">
        <v>14</v>
      </c>
      <c r="F12" s="62" t="s">
        <v>328</v>
      </c>
      <c r="G12" s="63">
        <v>30800</v>
      </c>
    </row>
    <row r="13" spans="3:7" x14ac:dyDescent="0.3">
      <c r="C13" s="64">
        <v>43315.656701388885</v>
      </c>
      <c r="D13" s="61" t="s">
        <v>381</v>
      </c>
      <c r="E13" s="61" t="s">
        <v>14</v>
      </c>
      <c r="F13" s="62" t="s">
        <v>328</v>
      </c>
      <c r="G13" s="63">
        <v>12000</v>
      </c>
    </row>
    <row r="14" spans="3:7" x14ac:dyDescent="0.3">
      <c r="C14" s="64">
        <v>43335.698761574073</v>
      </c>
      <c r="D14" s="61" t="s">
        <v>378</v>
      </c>
      <c r="E14" s="61" t="s">
        <v>14</v>
      </c>
      <c r="F14" s="62" t="s">
        <v>328</v>
      </c>
      <c r="G14" s="63">
        <v>13500</v>
      </c>
    </row>
    <row r="15" spans="3:7" x14ac:dyDescent="0.3">
      <c r="C15" s="64">
        <v>43375.432488425926</v>
      </c>
      <c r="D15" s="61" t="s">
        <v>380</v>
      </c>
      <c r="E15" s="61" t="s">
        <v>14</v>
      </c>
      <c r="F15" s="62" t="s">
        <v>328</v>
      </c>
      <c r="G15" s="63">
        <v>8700</v>
      </c>
    </row>
    <row r="16" spans="3:7" x14ac:dyDescent="0.3">
      <c r="C16" s="64">
        <v>43404.363553240742</v>
      </c>
      <c r="D16" s="61" t="s">
        <v>378</v>
      </c>
      <c r="E16" s="61" t="s">
        <v>14</v>
      </c>
      <c r="F16" s="62" t="s">
        <v>328</v>
      </c>
      <c r="G16" s="63">
        <v>8750</v>
      </c>
    </row>
    <row r="17" spans="3:7" x14ac:dyDescent="0.3">
      <c r="C17" s="64">
        <v>43430.758819444447</v>
      </c>
      <c r="D17" s="61" t="s">
        <v>379</v>
      </c>
      <c r="E17" s="61" t="s">
        <v>14</v>
      </c>
      <c r="F17" s="62" t="s">
        <v>328</v>
      </c>
      <c r="G17" s="63">
        <v>4000</v>
      </c>
    </row>
    <row r="18" spans="3:7" x14ac:dyDescent="0.3">
      <c r="C18" s="64">
        <v>43434.404004629629</v>
      </c>
      <c r="D18" s="61" t="s">
        <v>384</v>
      </c>
      <c r="E18" s="61" t="s">
        <v>348</v>
      </c>
      <c r="F18" s="62" t="s">
        <v>328</v>
      </c>
      <c r="G18" s="63">
        <v>30500</v>
      </c>
    </row>
    <row r="19" spans="3:7" x14ac:dyDescent="0.3">
      <c r="C19" s="64">
        <v>43444.429305555554</v>
      </c>
      <c r="D19" s="61" t="s">
        <v>379</v>
      </c>
      <c r="E19" s="61" t="s">
        <v>14</v>
      </c>
      <c r="F19" s="62" t="s">
        <v>328</v>
      </c>
      <c r="G19" s="63">
        <v>28000</v>
      </c>
    </row>
    <row r="20" spans="3:7" x14ac:dyDescent="0.3">
      <c r="C20" s="64">
        <v>43444.456979166665</v>
      </c>
      <c r="D20" s="61" t="s">
        <v>379</v>
      </c>
      <c r="E20" s="61" t="s">
        <v>14</v>
      </c>
      <c r="F20" s="62" t="s">
        <v>328</v>
      </c>
      <c r="G20" s="63">
        <v>4000</v>
      </c>
    </row>
    <row r="21" spans="3:7" x14ac:dyDescent="0.3">
      <c r="C21" s="64">
        <v>43444.493877314817</v>
      </c>
      <c r="D21" s="61" t="s">
        <v>379</v>
      </c>
      <c r="E21" s="61" t="s">
        <v>14</v>
      </c>
      <c r="F21" s="62" t="s">
        <v>328</v>
      </c>
      <c r="G21" s="63">
        <v>7600</v>
      </c>
    </row>
    <row r="22" spans="3:7" x14ac:dyDescent="0.3">
      <c r="C22" s="64">
        <v>43448.477349537039</v>
      </c>
      <c r="D22" s="61" t="s">
        <v>379</v>
      </c>
      <c r="E22" s="61" t="s">
        <v>14</v>
      </c>
      <c r="F22" s="62" t="s">
        <v>328</v>
      </c>
      <c r="G22" s="63">
        <v>34700</v>
      </c>
    </row>
    <row r="23" spans="3:7" x14ac:dyDescent="0.3">
      <c r="G23" s="60">
        <f>SUM(G4:G22)</f>
        <v>375810</v>
      </c>
    </row>
  </sheetData>
  <sortState xmlns:xlrd2="http://schemas.microsoft.com/office/spreadsheetml/2017/richdata2" ref="C4:G23">
    <sortCondition ref="C4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8"/>
  <sheetViews>
    <sheetView tabSelected="1" topLeftCell="A19" workbookViewId="0">
      <selection activeCell="C43" sqref="C43"/>
    </sheetView>
  </sheetViews>
  <sheetFormatPr defaultRowHeight="16.5" x14ac:dyDescent="0.3"/>
  <cols>
    <col min="1" max="1" width="11.75" style="17" customWidth="1"/>
    <col min="2" max="2" width="12.875" style="17" customWidth="1"/>
    <col min="3" max="3" width="18.75" style="16" customWidth="1"/>
    <col min="4" max="4" width="12.375" style="17" customWidth="1"/>
    <col min="5" max="5" width="25.125" style="18" customWidth="1"/>
    <col min="6" max="6" width="18.75" style="20" customWidth="1"/>
    <col min="11" max="11" width="8.75" customWidth="1"/>
  </cols>
  <sheetData>
    <row r="1" spans="1:7" ht="19.5" x14ac:dyDescent="0.3">
      <c r="A1" s="198" t="s">
        <v>101</v>
      </c>
      <c r="B1" s="198"/>
      <c r="C1" s="198"/>
      <c r="D1" s="198"/>
      <c r="E1" s="198"/>
      <c r="F1" s="198"/>
    </row>
    <row r="2" spans="1:7" ht="20.25" thickBot="1" x14ac:dyDescent="0.35">
      <c r="A2" s="212" t="s">
        <v>102</v>
      </c>
      <c r="B2" s="212"/>
      <c r="C2" s="78"/>
      <c r="D2" s="79"/>
      <c r="E2" s="80"/>
      <c r="F2" s="81" t="s">
        <v>36</v>
      </c>
    </row>
    <row r="3" spans="1:7" ht="19.5" x14ac:dyDescent="0.35">
      <c r="A3" s="213" t="s">
        <v>37</v>
      </c>
      <c r="B3" s="214"/>
      <c r="C3" s="214"/>
      <c r="D3" s="214"/>
      <c r="E3" s="214"/>
      <c r="F3" s="215"/>
    </row>
    <row r="4" spans="1:7" ht="20.25" thickBot="1" x14ac:dyDescent="0.35">
      <c r="A4" s="216" t="s">
        <v>103</v>
      </c>
      <c r="B4" s="217"/>
      <c r="C4" s="217"/>
      <c r="D4" s="217"/>
      <c r="E4" s="217"/>
      <c r="F4" s="218"/>
      <c r="G4" t="s">
        <v>132</v>
      </c>
    </row>
    <row r="5" spans="1:7" ht="19.5" x14ac:dyDescent="0.3">
      <c r="A5" s="219" t="s">
        <v>15</v>
      </c>
      <c r="B5" s="220"/>
      <c r="C5" s="221"/>
      <c r="D5" s="219" t="s">
        <v>16</v>
      </c>
      <c r="E5" s="220"/>
      <c r="F5" s="222"/>
    </row>
    <row r="6" spans="1:7" ht="19.5" x14ac:dyDescent="0.3">
      <c r="A6" s="210" t="s">
        <v>17</v>
      </c>
      <c r="B6" s="211"/>
      <c r="C6" s="82" t="s">
        <v>38</v>
      </c>
      <c r="D6" s="210" t="s">
        <v>17</v>
      </c>
      <c r="E6" s="211"/>
      <c r="F6" s="83" t="s">
        <v>38</v>
      </c>
    </row>
    <row r="7" spans="1:7" ht="19.5" x14ac:dyDescent="0.3">
      <c r="A7" s="210" t="s">
        <v>156</v>
      </c>
      <c r="B7" s="211" t="s">
        <v>161</v>
      </c>
      <c r="C7" s="223">
        <v>15830000</v>
      </c>
      <c r="D7" s="210" t="s">
        <v>162</v>
      </c>
      <c r="E7" s="84" t="s">
        <v>144</v>
      </c>
      <c r="F7" s="85">
        <v>1300500</v>
      </c>
    </row>
    <row r="8" spans="1:7" ht="19.5" x14ac:dyDescent="0.3">
      <c r="A8" s="210"/>
      <c r="B8" s="211"/>
      <c r="C8" s="223"/>
      <c r="D8" s="210"/>
      <c r="E8" s="86" t="s">
        <v>129</v>
      </c>
      <c r="F8" s="87">
        <v>1700500</v>
      </c>
    </row>
    <row r="9" spans="1:7" ht="19.5" x14ac:dyDescent="0.3">
      <c r="A9" s="210"/>
      <c r="B9" s="211"/>
      <c r="C9" s="223"/>
      <c r="D9" s="210"/>
      <c r="E9" s="86" t="s">
        <v>153</v>
      </c>
      <c r="F9" s="87">
        <v>23000500</v>
      </c>
    </row>
    <row r="10" spans="1:7" ht="19.5" x14ac:dyDescent="0.3">
      <c r="A10" s="210"/>
      <c r="B10" s="211"/>
      <c r="C10" s="223"/>
      <c r="D10" s="210"/>
      <c r="E10" s="86" t="s">
        <v>155</v>
      </c>
      <c r="F10" s="88">
        <v>1301510</v>
      </c>
    </row>
    <row r="11" spans="1:7" ht="19.5" x14ac:dyDescent="0.3">
      <c r="A11" s="210"/>
      <c r="B11" s="211"/>
      <c r="C11" s="223"/>
      <c r="D11" s="210"/>
      <c r="E11" s="84" t="s">
        <v>154</v>
      </c>
      <c r="F11" s="89">
        <v>2900000</v>
      </c>
    </row>
    <row r="12" spans="1:7" ht="19.5" x14ac:dyDescent="0.3">
      <c r="A12" s="210"/>
      <c r="B12" s="90" t="s">
        <v>160</v>
      </c>
      <c r="C12" s="91">
        <v>24920000</v>
      </c>
      <c r="D12" s="210"/>
      <c r="E12" s="92" t="s">
        <v>39</v>
      </c>
      <c r="F12" s="93">
        <f>SUM(F7:F11)</f>
        <v>30203010</v>
      </c>
    </row>
    <row r="13" spans="1:7" ht="19.5" x14ac:dyDescent="0.3">
      <c r="A13" s="210"/>
      <c r="B13" s="94" t="s">
        <v>159</v>
      </c>
      <c r="C13" s="91" t="str">
        <f>C14</f>
        <v>-</v>
      </c>
      <c r="D13" s="224" t="s">
        <v>40</v>
      </c>
      <c r="E13" s="95" t="s">
        <v>151</v>
      </c>
      <c r="F13" s="96"/>
    </row>
    <row r="14" spans="1:7" ht="19.5" x14ac:dyDescent="0.3">
      <c r="A14" s="210"/>
      <c r="B14" s="94" t="s">
        <v>157</v>
      </c>
      <c r="C14" s="91" t="s">
        <v>158</v>
      </c>
      <c r="D14" s="224"/>
      <c r="E14" s="86" t="s">
        <v>150</v>
      </c>
      <c r="F14" s="96"/>
    </row>
    <row r="15" spans="1:7" ht="19.5" x14ac:dyDescent="0.3">
      <c r="A15" s="210"/>
      <c r="B15" s="94"/>
      <c r="C15" s="91"/>
      <c r="D15" s="224"/>
      <c r="E15" s="86" t="s">
        <v>41</v>
      </c>
      <c r="F15" s="96">
        <v>834070</v>
      </c>
    </row>
    <row r="16" spans="1:7" ht="19.5" x14ac:dyDescent="0.3">
      <c r="A16" s="210"/>
      <c r="B16" s="94"/>
      <c r="C16" s="91"/>
      <c r="D16" s="224"/>
      <c r="E16" s="86" t="s">
        <v>149</v>
      </c>
      <c r="F16" s="96"/>
    </row>
    <row r="17" spans="1:6" ht="19.5" x14ac:dyDescent="0.3">
      <c r="A17" s="210"/>
      <c r="B17" s="94"/>
      <c r="C17" s="91"/>
      <c r="D17" s="224"/>
      <c r="E17" s="86" t="s">
        <v>42</v>
      </c>
      <c r="F17" s="96">
        <v>573920</v>
      </c>
    </row>
    <row r="18" spans="1:6" ht="19.5" x14ac:dyDescent="0.3">
      <c r="A18" s="210"/>
      <c r="B18" s="94"/>
      <c r="C18" s="91"/>
      <c r="D18" s="224"/>
      <c r="E18" s="86" t="s">
        <v>43</v>
      </c>
      <c r="F18" s="96"/>
    </row>
    <row r="19" spans="1:6" ht="19.5" x14ac:dyDescent="0.3">
      <c r="A19" s="210"/>
      <c r="B19" s="94"/>
      <c r="C19" s="91"/>
      <c r="D19" s="224"/>
      <c r="E19" s="86" t="s">
        <v>100</v>
      </c>
      <c r="F19" s="97">
        <v>660000</v>
      </c>
    </row>
    <row r="20" spans="1:6" ht="19.5" x14ac:dyDescent="0.3">
      <c r="A20" s="210"/>
      <c r="B20" s="94"/>
      <c r="C20" s="91"/>
      <c r="D20" s="224"/>
      <c r="E20" s="86" t="s">
        <v>44</v>
      </c>
      <c r="F20" s="96">
        <v>886000</v>
      </c>
    </row>
    <row r="21" spans="1:6" ht="19.5" x14ac:dyDescent="0.3">
      <c r="A21" s="210"/>
      <c r="B21" s="94"/>
      <c r="C21" s="91"/>
      <c r="D21" s="224"/>
      <c r="E21" s="86" t="s">
        <v>143</v>
      </c>
      <c r="F21" s="96">
        <v>718700</v>
      </c>
    </row>
    <row r="22" spans="1:6" ht="19.5" x14ac:dyDescent="0.3">
      <c r="A22" s="210"/>
      <c r="B22" s="94"/>
      <c r="C22" s="91"/>
      <c r="D22" s="224"/>
      <c r="E22" s="86" t="s">
        <v>45</v>
      </c>
      <c r="F22" s="96">
        <v>488040</v>
      </c>
    </row>
    <row r="23" spans="1:6" ht="19.5" x14ac:dyDescent="0.3">
      <c r="A23" s="210"/>
      <c r="B23" s="94"/>
      <c r="C23" s="91"/>
      <c r="D23" s="224"/>
      <c r="E23" s="86" t="s">
        <v>130</v>
      </c>
      <c r="F23" s="96">
        <v>675210</v>
      </c>
    </row>
    <row r="24" spans="1:6" ht="19.5" x14ac:dyDescent="0.3">
      <c r="A24" s="210"/>
      <c r="B24" s="94"/>
      <c r="C24" s="91"/>
      <c r="D24" s="224"/>
      <c r="E24" s="86" t="s">
        <v>46</v>
      </c>
      <c r="F24" s="96">
        <v>784940</v>
      </c>
    </row>
    <row r="25" spans="1:6" ht="19.5" x14ac:dyDescent="0.3">
      <c r="A25" s="210"/>
      <c r="B25" s="94"/>
      <c r="C25" s="91"/>
      <c r="D25" s="224"/>
      <c r="E25" s="86" t="s">
        <v>99</v>
      </c>
      <c r="F25" s="96">
        <v>298910</v>
      </c>
    </row>
    <row r="26" spans="1:6" ht="19.5" x14ac:dyDescent="0.3">
      <c r="A26" s="210"/>
      <c r="B26" s="94"/>
      <c r="C26" s="91"/>
      <c r="D26" s="224"/>
      <c r="E26" s="86" t="s">
        <v>47</v>
      </c>
      <c r="F26" s="96"/>
    </row>
    <row r="27" spans="1:6" ht="19.5" x14ac:dyDescent="0.3">
      <c r="A27" s="210"/>
      <c r="B27" s="94"/>
      <c r="C27" s="91"/>
      <c r="D27" s="224"/>
      <c r="E27" s="86" t="s">
        <v>131</v>
      </c>
      <c r="F27" s="96">
        <v>611000</v>
      </c>
    </row>
    <row r="28" spans="1:6" ht="19.5" x14ac:dyDescent="0.3">
      <c r="A28" s="210"/>
      <c r="B28" s="94"/>
      <c r="C28" s="91"/>
      <c r="D28" s="224"/>
      <c r="E28" s="86" t="s">
        <v>48</v>
      </c>
      <c r="F28" s="96"/>
    </row>
    <row r="29" spans="1:6" ht="19.5" x14ac:dyDescent="0.3">
      <c r="A29" s="210"/>
      <c r="B29" s="94"/>
      <c r="C29" s="91"/>
      <c r="D29" s="224"/>
      <c r="E29" s="86" t="s">
        <v>49</v>
      </c>
      <c r="F29" s="96">
        <v>51800</v>
      </c>
    </row>
    <row r="30" spans="1:6" ht="19.5" x14ac:dyDescent="0.3">
      <c r="A30" s="210"/>
      <c r="B30" s="94"/>
      <c r="C30" s="91"/>
      <c r="D30" s="224"/>
      <c r="E30" s="86" t="s">
        <v>50</v>
      </c>
      <c r="F30" s="96">
        <v>375810</v>
      </c>
    </row>
    <row r="31" spans="1:6" ht="19.5" x14ac:dyDescent="0.3">
      <c r="A31" s="210"/>
      <c r="B31" s="94"/>
      <c r="C31" s="91"/>
      <c r="D31" s="224"/>
      <c r="E31" s="86" t="s">
        <v>51</v>
      </c>
      <c r="F31" s="98">
        <v>1123500</v>
      </c>
    </row>
    <row r="32" spans="1:6" ht="19.5" x14ac:dyDescent="0.3">
      <c r="A32" s="210"/>
      <c r="B32" s="94"/>
      <c r="C32" s="91"/>
      <c r="D32" s="224"/>
      <c r="E32" s="86" t="s">
        <v>52</v>
      </c>
      <c r="F32" s="96">
        <v>2278600</v>
      </c>
    </row>
    <row r="33" spans="1:9" ht="19.5" x14ac:dyDescent="0.3">
      <c r="A33" s="210"/>
      <c r="B33" s="94"/>
      <c r="C33" s="91"/>
      <c r="D33" s="224"/>
      <c r="E33" s="86" t="s">
        <v>53</v>
      </c>
      <c r="F33" s="96"/>
    </row>
    <row r="34" spans="1:9" ht="19.5" x14ac:dyDescent="0.3">
      <c r="A34" s="210"/>
      <c r="B34" s="99"/>
      <c r="C34" s="91"/>
      <c r="D34" s="224"/>
      <c r="E34" s="86" t="s">
        <v>54</v>
      </c>
      <c r="F34" s="96"/>
    </row>
    <row r="35" spans="1:9" ht="39" x14ac:dyDescent="0.3">
      <c r="A35" s="100" t="s">
        <v>55</v>
      </c>
      <c r="B35" s="101" t="s">
        <v>56</v>
      </c>
      <c r="C35" s="91"/>
      <c r="D35" s="224"/>
      <c r="E35" s="86" t="s">
        <v>57</v>
      </c>
      <c r="F35" s="96">
        <v>140500</v>
      </c>
    </row>
    <row r="36" spans="1:9" ht="19.5" x14ac:dyDescent="0.3">
      <c r="A36" s="102"/>
      <c r="B36" s="99"/>
      <c r="C36" s="91"/>
      <c r="D36" s="224"/>
      <c r="E36" s="86" t="s">
        <v>58</v>
      </c>
      <c r="F36" s="96"/>
    </row>
    <row r="37" spans="1:9" ht="19.5" x14ac:dyDescent="0.3">
      <c r="A37" s="102"/>
      <c r="B37" s="99"/>
      <c r="C37" s="91"/>
      <c r="D37" s="224"/>
      <c r="E37" s="86" t="s">
        <v>59</v>
      </c>
      <c r="F37" s="96"/>
    </row>
    <row r="38" spans="1:9" ht="19.5" x14ac:dyDescent="0.3">
      <c r="A38" s="102"/>
      <c r="B38" s="99"/>
      <c r="C38" s="91"/>
      <c r="D38" s="224"/>
      <c r="E38" s="86" t="s">
        <v>152</v>
      </c>
      <c r="F38" s="98">
        <v>9440</v>
      </c>
    </row>
    <row r="39" spans="1:9" ht="19.5" x14ac:dyDescent="0.3">
      <c r="A39" s="102"/>
      <c r="B39" s="99"/>
      <c r="C39" s="91"/>
      <c r="D39" s="224"/>
      <c r="E39" s="103" t="s">
        <v>39</v>
      </c>
      <c r="F39" s="104">
        <f>SUM(F13:F38)</f>
        <v>10510440</v>
      </c>
    </row>
    <row r="40" spans="1:9" ht="20.25" thickBot="1" x14ac:dyDescent="0.35">
      <c r="A40" s="202" t="s">
        <v>60</v>
      </c>
      <c r="B40" s="203"/>
      <c r="C40" s="105">
        <v>996</v>
      </c>
      <c r="D40" s="106"/>
      <c r="E40" s="107"/>
      <c r="F40" s="108"/>
    </row>
    <row r="41" spans="1:9" ht="19.5" x14ac:dyDescent="0.3">
      <c r="A41" s="204" t="s">
        <v>61</v>
      </c>
      <c r="B41" s="205"/>
      <c r="C41" s="109">
        <f>SUM(C7:C40)</f>
        <v>40750996</v>
      </c>
      <c r="D41" s="206" t="s">
        <v>62</v>
      </c>
      <c r="E41" s="207"/>
      <c r="F41" s="110">
        <f>F39+F12</f>
        <v>40713450</v>
      </c>
    </row>
    <row r="42" spans="1:9" ht="19.5" x14ac:dyDescent="0.3">
      <c r="A42" s="208" t="s">
        <v>63</v>
      </c>
      <c r="B42" s="209"/>
      <c r="C42" s="111">
        <v>3674</v>
      </c>
      <c r="D42" s="208" t="s">
        <v>64</v>
      </c>
      <c r="E42" s="209"/>
      <c r="F42" s="112">
        <v>42083</v>
      </c>
    </row>
    <row r="43" spans="1:9" ht="20.25" thickBot="1" x14ac:dyDescent="0.35">
      <c r="A43" s="200" t="s">
        <v>65</v>
      </c>
      <c r="B43" s="201"/>
      <c r="C43" s="113">
        <f>SUM(C41:C42)</f>
        <v>40754670</v>
      </c>
      <c r="D43" s="200" t="s">
        <v>66</v>
      </c>
      <c r="E43" s="201"/>
      <c r="F43" s="114">
        <f>SUM(F41:F42)</f>
        <v>40755533</v>
      </c>
    </row>
    <row r="44" spans="1:9" ht="19.5" x14ac:dyDescent="0.3">
      <c r="A44" s="199" t="s">
        <v>104</v>
      </c>
      <c r="B44" s="199"/>
      <c r="C44" s="199"/>
      <c r="D44" s="199"/>
      <c r="E44" s="199"/>
      <c r="F44" s="199"/>
    </row>
    <row r="46" spans="1:9" ht="19.5" x14ac:dyDescent="0.3">
      <c r="A46" s="198" t="s">
        <v>67</v>
      </c>
      <c r="B46" s="198"/>
      <c r="C46" s="198"/>
      <c r="D46" s="198"/>
      <c r="E46" s="198"/>
      <c r="F46" s="198"/>
    </row>
    <row r="47" spans="1:9" ht="20.25" thickBot="1" x14ac:dyDescent="0.35">
      <c r="A47" s="197" t="s">
        <v>68</v>
      </c>
      <c r="B47" s="197"/>
      <c r="C47" s="197"/>
      <c r="D47" s="197"/>
      <c r="E47" s="197"/>
      <c r="F47" s="197"/>
      <c r="I47" t="s">
        <v>133</v>
      </c>
    </row>
    <row r="48" spans="1:9" ht="19.5" x14ac:dyDescent="0.3">
      <c r="A48" s="141" t="s">
        <v>69</v>
      </c>
      <c r="B48" s="142" t="s">
        <v>70</v>
      </c>
      <c r="C48" s="143" t="s">
        <v>71</v>
      </c>
      <c r="D48" s="142" t="s">
        <v>72</v>
      </c>
      <c r="E48" s="142" t="s">
        <v>73</v>
      </c>
      <c r="F48" s="144"/>
    </row>
    <row r="49" spans="1:9" ht="19.5" x14ac:dyDescent="0.3">
      <c r="A49" s="145" t="s">
        <v>74</v>
      </c>
      <c r="B49" s="146">
        <v>0</v>
      </c>
      <c r="C49" s="147">
        <v>0</v>
      </c>
      <c r="D49" s="148">
        <v>718</v>
      </c>
      <c r="E49" s="149" t="s">
        <v>439</v>
      </c>
      <c r="F49" s="150"/>
    </row>
    <row r="50" spans="1:9" ht="19.5" x14ac:dyDescent="0.3">
      <c r="A50" s="151" t="s">
        <v>109</v>
      </c>
      <c r="B50" s="148">
        <v>1107120</v>
      </c>
      <c r="C50" s="91">
        <v>654590</v>
      </c>
      <c r="D50" s="152"/>
      <c r="E50" s="153"/>
      <c r="F50" s="154"/>
    </row>
    <row r="51" spans="1:9" ht="19.5" x14ac:dyDescent="0.3">
      <c r="A51" s="151" t="s">
        <v>110</v>
      </c>
      <c r="B51" s="148">
        <v>470430</v>
      </c>
      <c r="C51" s="91">
        <v>254440</v>
      </c>
      <c r="D51" s="152"/>
      <c r="E51" s="153"/>
      <c r="F51" s="154"/>
    </row>
    <row r="52" spans="1:9" ht="19.5" x14ac:dyDescent="0.3">
      <c r="A52" s="151" t="s">
        <v>111</v>
      </c>
      <c r="B52" s="148">
        <v>1477550</v>
      </c>
      <c r="C52" s="91">
        <v>907550</v>
      </c>
      <c r="D52" s="152"/>
      <c r="E52" s="153"/>
      <c r="F52" s="154"/>
    </row>
    <row r="53" spans="1:9" ht="19.5" x14ac:dyDescent="0.3">
      <c r="A53" s="151" t="s">
        <v>112</v>
      </c>
      <c r="B53" s="148">
        <v>997670</v>
      </c>
      <c r="C53" s="91">
        <v>955320</v>
      </c>
      <c r="D53" s="152"/>
      <c r="E53" s="153"/>
      <c r="F53" s="154"/>
    </row>
    <row r="54" spans="1:9" ht="19.5" x14ac:dyDescent="0.3">
      <c r="A54" s="151" t="s">
        <v>113</v>
      </c>
      <c r="B54" s="148">
        <v>1005781</v>
      </c>
      <c r="C54" s="91">
        <v>1470260</v>
      </c>
      <c r="D54" s="152"/>
      <c r="E54" s="153"/>
      <c r="F54" s="154"/>
    </row>
    <row r="55" spans="1:9" ht="19.5" x14ac:dyDescent="0.3">
      <c r="A55" s="151" t="s">
        <v>114</v>
      </c>
      <c r="B55" s="148">
        <v>960023</v>
      </c>
      <c r="C55" s="91">
        <v>626240</v>
      </c>
      <c r="D55" s="152"/>
      <c r="E55" s="153"/>
      <c r="F55" s="154"/>
      <c r="I55" t="s">
        <v>134</v>
      </c>
    </row>
    <row r="56" spans="1:9" ht="19.5" x14ac:dyDescent="0.3">
      <c r="A56" s="151" t="s">
        <v>115</v>
      </c>
      <c r="B56" s="148">
        <v>994320</v>
      </c>
      <c r="C56" s="91">
        <v>1697040</v>
      </c>
      <c r="D56" s="152"/>
      <c r="E56" s="153"/>
      <c r="F56" s="154"/>
    </row>
    <row r="57" spans="1:9" ht="19.5" x14ac:dyDescent="0.3">
      <c r="A57" s="151" t="s">
        <v>116</v>
      </c>
      <c r="B57" s="148">
        <v>1177070</v>
      </c>
      <c r="C57" s="155">
        <v>1601320</v>
      </c>
      <c r="D57" s="152"/>
      <c r="E57" s="153"/>
      <c r="F57" s="154" t="s">
        <v>105</v>
      </c>
    </row>
    <row r="58" spans="1:9" ht="19.5" x14ac:dyDescent="0.3">
      <c r="A58" s="151" t="s">
        <v>117</v>
      </c>
      <c r="B58" s="148">
        <v>1939715</v>
      </c>
      <c r="C58" s="155">
        <v>1852830</v>
      </c>
      <c r="D58" s="152">
        <v>13</v>
      </c>
      <c r="E58" s="153" t="s">
        <v>438</v>
      </c>
      <c r="F58" s="154"/>
    </row>
    <row r="59" spans="1:9" ht="19.5" x14ac:dyDescent="0.3">
      <c r="A59" s="151" t="s">
        <v>118</v>
      </c>
      <c r="B59" s="148">
        <v>1575080</v>
      </c>
      <c r="C59" s="155">
        <v>1194060</v>
      </c>
      <c r="D59" s="152"/>
      <c r="E59" s="153"/>
      <c r="F59" s="154"/>
    </row>
    <row r="60" spans="1:9" ht="19.5" x14ac:dyDescent="0.3">
      <c r="A60" s="151" t="s">
        <v>119</v>
      </c>
      <c r="B60" s="148">
        <v>5424540</v>
      </c>
      <c r="C60" s="155">
        <v>1639450</v>
      </c>
      <c r="D60" s="152"/>
      <c r="E60" s="153"/>
      <c r="F60" s="154"/>
    </row>
    <row r="61" spans="1:9" ht="19.5" x14ac:dyDescent="0.3">
      <c r="A61" s="151" t="s">
        <v>120</v>
      </c>
      <c r="B61" s="156">
        <v>23625503</v>
      </c>
      <c r="C61" s="157">
        <v>27860350</v>
      </c>
      <c r="D61" s="158"/>
      <c r="E61" s="159"/>
      <c r="F61" s="154"/>
    </row>
    <row r="62" spans="1:9" ht="19.5" x14ac:dyDescent="0.3">
      <c r="A62" s="151" t="s">
        <v>75</v>
      </c>
      <c r="B62" s="148">
        <f>SUM(B50:B61)</f>
        <v>40754802</v>
      </c>
      <c r="C62" s="160">
        <f>SUM(C50:C61)</f>
        <v>40713450</v>
      </c>
      <c r="D62" s="152">
        <v>0</v>
      </c>
      <c r="E62" s="148"/>
      <c r="F62" s="161"/>
    </row>
    <row r="63" spans="1:9" ht="20.25" thickBot="1" x14ac:dyDescent="0.35">
      <c r="A63" s="162" t="s">
        <v>76</v>
      </c>
      <c r="B63" s="163">
        <v>0</v>
      </c>
      <c r="C63" s="164">
        <v>0</v>
      </c>
      <c r="D63" s="165">
        <v>42083</v>
      </c>
      <c r="E63" s="163"/>
      <c r="F63" s="166"/>
    </row>
    <row r="64" spans="1:9" ht="19.5" x14ac:dyDescent="0.3">
      <c r="A64" s="167"/>
      <c r="B64" s="167"/>
      <c r="C64" s="168"/>
      <c r="D64" s="167"/>
      <c r="E64" s="80"/>
      <c r="F64" s="78"/>
    </row>
    <row r="65" spans="1:6" ht="20.25" thickBot="1" x14ac:dyDescent="0.35">
      <c r="A65" s="186" t="s">
        <v>77</v>
      </c>
      <c r="B65" s="186"/>
      <c r="C65" s="186"/>
      <c r="D65" s="186"/>
      <c r="E65" s="186"/>
      <c r="F65" s="186"/>
    </row>
    <row r="66" spans="1:6" ht="19.5" x14ac:dyDescent="0.3">
      <c r="A66" s="169" t="s">
        <v>78</v>
      </c>
      <c r="B66" s="170" t="s">
        <v>79</v>
      </c>
      <c r="C66" s="171" t="s">
        <v>80</v>
      </c>
      <c r="D66" s="187" t="s">
        <v>81</v>
      </c>
      <c r="E66" s="188"/>
      <c r="F66" s="172" t="s">
        <v>82</v>
      </c>
    </row>
    <row r="67" spans="1:6" ht="19.5" x14ac:dyDescent="0.3">
      <c r="A67" s="151" t="s">
        <v>109</v>
      </c>
      <c r="B67" s="149" t="s">
        <v>135</v>
      </c>
      <c r="C67" s="91">
        <v>654590</v>
      </c>
      <c r="D67" s="193" t="s">
        <v>146</v>
      </c>
      <c r="E67" s="194"/>
      <c r="F67" s="154"/>
    </row>
    <row r="68" spans="1:6" ht="19.5" x14ac:dyDescent="0.3">
      <c r="A68" s="151" t="s">
        <v>164</v>
      </c>
      <c r="B68" s="149" t="s">
        <v>136</v>
      </c>
      <c r="C68" s="91">
        <v>254440</v>
      </c>
      <c r="D68" s="193" t="s">
        <v>145</v>
      </c>
      <c r="E68" s="194"/>
      <c r="F68" s="154"/>
    </row>
    <row r="69" spans="1:6" ht="19.5" x14ac:dyDescent="0.3">
      <c r="A69" s="151" t="s">
        <v>111</v>
      </c>
      <c r="B69" s="149" t="s">
        <v>137</v>
      </c>
      <c r="C69" s="91">
        <v>907550</v>
      </c>
      <c r="D69" s="193" t="s">
        <v>146</v>
      </c>
      <c r="E69" s="194"/>
      <c r="F69" s="154"/>
    </row>
    <row r="70" spans="1:6" ht="19.5" x14ac:dyDescent="0.3">
      <c r="A70" s="151" t="s">
        <v>112</v>
      </c>
      <c r="B70" s="149" t="s">
        <v>138</v>
      </c>
      <c r="C70" s="91">
        <v>955320</v>
      </c>
      <c r="D70" s="193" t="s">
        <v>147</v>
      </c>
      <c r="E70" s="194"/>
      <c r="F70" s="154"/>
    </row>
    <row r="71" spans="1:6" ht="19.5" x14ac:dyDescent="0.3">
      <c r="A71" s="151" t="s">
        <v>121</v>
      </c>
      <c r="B71" s="149" t="s">
        <v>139</v>
      </c>
      <c r="C71" s="91">
        <v>1470260</v>
      </c>
      <c r="D71" s="193" t="s">
        <v>146</v>
      </c>
      <c r="E71" s="194"/>
      <c r="F71" s="154"/>
    </row>
    <row r="72" spans="1:6" ht="19.5" x14ac:dyDescent="0.3">
      <c r="A72" s="151" t="s">
        <v>122</v>
      </c>
      <c r="B72" s="149" t="s">
        <v>140</v>
      </c>
      <c r="C72" s="91">
        <v>626240</v>
      </c>
      <c r="D72" s="193" t="s">
        <v>146</v>
      </c>
      <c r="E72" s="194"/>
      <c r="F72" s="154"/>
    </row>
    <row r="73" spans="1:6" ht="19.5" x14ac:dyDescent="0.3">
      <c r="A73" s="151" t="s">
        <v>123</v>
      </c>
      <c r="B73" s="149" t="s">
        <v>141</v>
      </c>
      <c r="C73" s="91">
        <v>1697040</v>
      </c>
      <c r="D73" s="193" t="s">
        <v>146</v>
      </c>
      <c r="E73" s="194"/>
      <c r="F73" s="154"/>
    </row>
    <row r="74" spans="1:6" ht="19.5" x14ac:dyDescent="0.3">
      <c r="A74" s="151" t="s">
        <v>124</v>
      </c>
      <c r="B74" s="149" t="s">
        <v>142</v>
      </c>
      <c r="C74" s="155">
        <v>1601320</v>
      </c>
      <c r="D74" s="193" t="s">
        <v>147</v>
      </c>
      <c r="E74" s="194"/>
      <c r="F74" s="154"/>
    </row>
    <row r="75" spans="1:6" ht="19.5" x14ac:dyDescent="0.3">
      <c r="A75" s="151" t="s">
        <v>125</v>
      </c>
      <c r="B75" s="149" t="s">
        <v>435</v>
      </c>
      <c r="C75" s="155">
        <v>1852830</v>
      </c>
      <c r="D75" s="193" t="s">
        <v>148</v>
      </c>
      <c r="E75" s="194"/>
      <c r="F75" s="154"/>
    </row>
    <row r="76" spans="1:6" ht="19.5" x14ac:dyDescent="0.3">
      <c r="A76" s="151" t="s">
        <v>126</v>
      </c>
      <c r="B76" s="149" t="s">
        <v>436</v>
      </c>
      <c r="C76" s="155">
        <v>1194060</v>
      </c>
      <c r="D76" s="193" t="s">
        <v>146</v>
      </c>
      <c r="E76" s="194"/>
      <c r="F76" s="154"/>
    </row>
    <row r="77" spans="1:6" ht="19.5" x14ac:dyDescent="0.3">
      <c r="A77" s="151" t="s">
        <v>127</v>
      </c>
      <c r="B77" s="149" t="s">
        <v>432</v>
      </c>
      <c r="C77" s="155">
        <v>1639450</v>
      </c>
      <c r="D77" s="193" t="s">
        <v>146</v>
      </c>
      <c r="E77" s="194"/>
      <c r="F77" s="154"/>
    </row>
    <row r="78" spans="1:6" ht="19.5" x14ac:dyDescent="0.3">
      <c r="A78" s="151" t="s">
        <v>128</v>
      </c>
      <c r="B78" s="149" t="s">
        <v>437</v>
      </c>
      <c r="C78" s="157">
        <v>27860350</v>
      </c>
      <c r="D78" s="193" t="s">
        <v>146</v>
      </c>
      <c r="E78" s="194"/>
      <c r="F78" s="154"/>
    </row>
    <row r="79" spans="1:6" ht="20.25" thickBot="1" x14ac:dyDescent="0.35">
      <c r="A79" s="173" t="s">
        <v>83</v>
      </c>
      <c r="B79" s="174"/>
      <c r="C79" s="163">
        <f>SUM(C67:C78)</f>
        <v>40713450</v>
      </c>
      <c r="D79" s="195"/>
      <c r="E79" s="196"/>
      <c r="F79" s="166"/>
    </row>
    <row r="80" spans="1:6" ht="19.5" x14ac:dyDescent="0.3">
      <c r="A80" s="167"/>
      <c r="B80" s="167"/>
      <c r="C80" s="168"/>
      <c r="D80" s="167"/>
      <c r="E80" s="80"/>
      <c r="F80" s="78"/>
    </row>
    <row r="81" spans="1:6" ht="20.25" thickBot="1" x14ac:dyDescent="0.35">
      <c r="A81" s="186" t="s">
        <v>84</v>
      </c>
      <c r="B81" s="186"/>
      <c r="C81" s="186"/>
      <c r="D81" s="186"/>
      <c r="E81" s="186"/>
      <c r="F81" s="186"/>
    </row>
    <row r="82" spans="1:6" ht="19.5" x14ac:dyDescent="0.3">
      <c r="A82" s="169" t="s">
        <v>85</v>
      </c>
      <c r="B82" s="170" t="s">
        <v>86</v>
      </c>
      <c r="C82" s="171" t="s">
        <v>87</v>
      </c>
      <c r="D82" s="187" t="s">
        <v>88</v>
      </c>
      <c r="E82" s="188"/>
      <c r="F82" s="189"/>
    </row>
    <row r="83" spans="1:6" ht="19.5" x14ac:dyDescent="0.3">
      <c r="A83" s="175" t="s">
        <v>90</v>
      </c>
      <c r="B83" s="149" t="s">
        <v>89</v>
      </c>
      <c r="C83" s="176">
        <v>373</v>
      </c>
      <c r="D83" s="190" t="s">
        <v>106</v>
      </c>
      <c r="E83" s="191"/>
      <c r="F83" s="192"/>
    </row>
    <row r="84" spans="1:6" ht="19.5" x14ac:dyDescent="0.3">
      <c r="A84" s="175" t="s">
        <v>91</v>
      </c>
      <c r="B84" s="149" t="s">
        <v>89</v>
      </c>
      <c r="C84" s="176">
        <v>623</v>
      </c>
      <c r="D84" s="190" t="s">
        <v>107</v>
      </c>
      <c r="E84" s="191"/>
      <c r="F84" s="192"/>
    </row>
    <row r="85" spans="1:6" ht="20.25" thickBot="1" x14ac:dyDescent="0.35">
      <c r="A85" s="173" t="s">
        <v>92</v>
      </c>
      <c r="B85" s="174"/>
      <c r="C85" s="177">
        <f>SUM(C83:C84)</f>
        <v>996</v>
      </c>
      <c r="D85" s="183"/>
      <c r="E85" s="184"/>
      <c r="F85" s="185"/>
    </row>
    <row r="86" spans="1:6" ht="19.5" x14ac:dyDescent="0.3">
      <c r="A86" s="178"/>
      <c r="B86" s="179"/>
      <c r="C86" s="180"/>
      <c r="D86" s="179"/>
      <c r="E86" s="181"/>
      <c r="F86" s="147"/>
    </row>
    <row r="87" spans="1:6" ht="20.25" thickBot="1" x14ac:dyDescent="0.35">
      <c r="A87" s="186" t="s">
        <v>93</v>
      </c>
      <c r="B87" s="186"/>
      <c r="C87" s="186"/>
      <c r="D87" s="186"/>
      <c r="E87" s="186"/>
      <c r="F87" s="186"/>
    </row>
    <row r="88" spans="1:6" ht="19.5" x14ac:dyDescent="0.3">
      <c r="A88" s="169"/>
      <c r="B88" s="170" t="s">
        <v>94</v>
      </c>
      <c r="C88" s="171" t="s">
        <v>95</v>
      </c>
      <c r="D88" s="187" t="s">
        <v>96</v>
      </c>
      <c r="E88" s="188"/>
      <c r="F88" s="189"/>
    </row>
    <row r="89" spans="1:6" ht="19.5" x14ac:dyDescent="0.3">
      <c r="A89" s="175" t="s">
        <v>108</v>
      </c>
      <c r="B89" s="149" t="s">
        <v>97</v>
      </c>
      <c r="C89" s="160">
        <v>42083</v>
      </c>
      <c r="D89" s="190"/>
      <c r="E89" s="191"/>
      <c r="F89" s="192"/>
    </row>
    <row r="90" spans="1:6" ht="20.25" thickBot="1" x14ac:dyDescent="0.35">
      <c r="A90" s="173" t="s">
        <v>98</v>
      </c>
      <c r="B90" s="174"/>
      <c r="C90" s="163">
        <f>SUM(C89:C89)</f>
        <v>42083</v>
      </c>
      <c r="D90" s="183"/>
      <c r="E90" s="184"/>
      <c r="F90" s="185"/>
    </row>
    <row r="91" spans="1:6" x14ac:dyDescent="0.3">
      <c r="A91" s="22"/>
      <c r="B91" s="23"/>
      <c r="C91" s="24"/>
      <c r="D91" s="23"/>
      <c r="E91" s="25"/>
      <c r="F91" s="26"/>
    </row>
    <row r="92" spans="1:6" x14ac:dyDescent="0.3">
      <c r="A92" s="19"/>
      <c r="B92" s="19"/>
      <c r="C92" s="21"/>
      <c r="D92" s="19"/>
      <c r="E92" s="25"/>
      <c r="F92" s="26"/>
    </row>
    <row r="98" spans="8:8" x14ac:dyDescent="0.3">
      <c r="H98" t="s">
        <v>163</v>
      </c>
    </row>
  </sheetData>
  <mergeCells count="47">
    <mergeCell ref="A6:B6"/>
    <mergeCell ref="D6:E6"/>
    <mergeCell ref="A7:A34"/>
    <mergeCell ref="D7:D12"/>
    <mergeCell ref="A1:F1"/>
    <mergeCell ref="A2:B2"/>
    <mergeCell ref="A3:F3"/>
    <mergeCell ref="A4:F4"/>
    <mergeCell ref="A5:C5"/>
    <mergeCell ref="D5:F5"/>
    <mergeCell ref="B7:B11"/>
    <mergeCell ref="C7:C11"/>
    <mergeCell ref="D13:D39"/>
    <mergeCell ref="A40:B40"/>
    <mergeCell ref="A41:B41"/>
    <mergeCell ref="D41:E41"/>
    <mergeCell ref="A42:B42"/>
    <mergeCell ref="D42:E42"/>
    <mergeCell ref="D73:E73"/>
    <mergeCell ref="D66:E66"/>
    <mergeCell ref="D67:E67"/>
    <mergeCell ref="D68:E68"/>
    <mergeCell ref="D69:E69"/>
    <mergeCell ref="D70:E70"/>
    <mergeCell ref="D71:E71"/>
    <mergeCell ref="D72:E72"/>
    <mergeCell ref="A65:F65"/>
    <mergeCell ref="A47:F47"/>
    <mergeCell ref="A46:F46"/>
    <mergeCell ref="A44:F44"/>
    <mergeCell ref="A43:B43"/>
    <mergeCell ref="D43:E43"/>
    <mergeCell ref="D84:F84"/>
    <mergeCell ref="D74:E74"/>
    <mergeCell ref="D75:E75"/>
    <mergeCell ref="D76:E76"/>
    <mergeCell ref="D77:E77"/>
    <mergeCell ref="D78:E78"/>
    <mergeCell ref="D79:E79"/>
    <mergeCell ref="A81:F81"/>
    <mergeCell ref="D82:F82"/>
    <mergeCell ref="D83:F83"/>
    <mergeCell ref="D85:F85"/>
    <mergeCell ref="A87:F87"/>
    <mergeCell ref="D88:F88"/>
    <mergeCell ref="D89:F89"/>
    <mergeCell ref="D90:F90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C1:G8"/>
  <sheetViews>
    <sheetView workbookViewId="0">
      <selection activeCell="C11" sqref="C11"/>
    </sheetView>
  </sheetViews>
  <sheetFormatPr defaultRowHeight="16.5" x14ac:dyDescent="0.3"/>
  <cols>
    <col min="3" max="3" width="18.25" customWidth="1"/>
    <col min="4" max="4" width="21" customWidth="1"/>
    <col min="7" max="7" width="16.375" customWidth="1"/>
  </cols>
  <sheetData>
    <row r="1" spans="3:7" x14ac:dyDescent="0.3">
      <c r="F1" t="s">
        <v>395</v>
      </c>
    </row>
    <row r="4" spans="3:7" x14ac:dyDescent="0.3">
      <c r="C4" s="64">
        <v>43125.692025462966</v>
      </c>
      <c r="D4" s="61" t="s">
        <v>388</v>
      </c>
      <c r="E4" s="61" t="s">
        <v>348</v>
      </c>
      <c r="F4" s="62" t="s">
        <v>328</v>
      </c>
      <c r="G4" s="63">
        <v>176000</v>
      </c>
    </row>
    <row r="5" spans="3:7" x14ac:dyDescent="0.3">
      <c r="C5" s="64">
        <v>43256.375914351855</v>
      </c>
      <c r="D5" s="61" t="s">
        <v>390</v>
      </c>
      <c r="E5" s="61" t="s">
        <v>348</v>
      </c>
      <c r="F5" s="62" t="s">
        <v>328</v>
      </c>
      <c r="G5" s="63">
        <v>249500</v>
      </c>
    </row>
    <row r="6" spans="3:7" x14ac:dyDescent="0.3">
      <c r="C6" s="64">
        <v>43342.499976851854</v>
      </c>
      <c r="D6" s="61" t="s">
        <v>391</v>
      </c>
      <c r="E6" s="61" t="s">
        <v>348</v>
      </c>
      <c r="F6" s="62" t="s">
        <v>328</v>
      </c>
      <c r="G6" s="63">
        <v>300500</v>
      </c>
    </row>
    <row r="7" spans="3:7" x14ac:dyDescent="0.3">
      <c r="C7" s="64">
        <v>43360.42591435185</v>
      </c>
      <c r="D7" s="61" t="s">
        <v>389</v>
      </c>
      <c r="E7" s="61" t="s">
        <v>348</v>
      </c>
      <c r="F7" s="62" t="s">
        <v>328</v>
      </c>
      <c r="G7" s="63">
        <v>397500</v>
      </c>
    </row>
    <row r="8" spans="3:7" x14ac:dyDescent="0.3">
      <c r="G8" s="60">
        <f>SUM(G4:G7)</f>
        <v>1123500</v>
      </c>
    </row>
  </sheetData>
  <sortState xmlns:xlrd2="http://schemas.microsoft.com/office/spreadsheetml/2017/richdata2" ref="C4:G7">
    <sortCondition ref="C4"/>
  </sortState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C2:G11"/>
  <sheetViews>
    <sheetView workbookViewId="0">
      <selection activeCell="D12" sqref="D12"/>
    </sheetView>
  </sheetViews>
  <sheetFormatPr defaultRowHeight="16.5" x14ac:dyDescent="0.3"/>
  <cols>
    <col min="3" max="3" width="18.25" customWidth="1"/>
    <col min="4" max="4" width="20.125" customWidth="1"/>
    <col min="5" max="5" width="9.375" bestFit="1" customWidth="1"/>
    <col min="7" max="7" width="12.875" customWidth="1"/>
  </cols>
  <sheetData>
    <row r="2" spans="3:7" x14ac:dyDescent="0.3">
      <c r="E2" t="s">
        <v>394</v>
      </c>
    </row>
    <row r="5" spans="3:7" x14ac:dyDescent="0.3">
      <c r="C5" s="64">
        <v>43273.498124999998</v>
      </c>
      <c r="D5" s="61" t="s">
        <v>382</v>
      </c>
      <c r="E5" s="61" t="s">
        <v>14</v>
      </c>
      <c r="F5" s="62" t="s">
        <v>328</v>
      </c>
      <c r="G5" s="63">
        <v>28600</v>
      </c>
    </row>
    <row r="6" spans="3:7" x14ac:dyDescent="0.3">
      <c r="C6" s="64">
        <v>43286.590729166666</v>
      </c>
      <c r="D6" s="61" t="s">
        <v>409</v>
      </c>
      <c r="E6" s="61" t="s">
        <v>348</v>
      </c>
      <c r="F6" s="62" t="s">
        <v>328</v>
      </c>
      <c r="G6" s="63">
        <v>700000</v>
      </c>
    </row>
    <row r="7" spans="3:7" x14ac:dyDescent="0.3">
      <c r="C7" s="64">
        <v>43332.487604166665</v>
      </c>
      <c r="D7" s="61" t="s">
        <v>410</v>
      </c>
      <c r="E7" s="61" t="s">
        <v>348</v>
      </c>
      <c r="F7" s="62" t="s">
        <v>328</v>
      </c>
      <c r="G7" s="63">
        <v>500000</v>
      </c>
    </row>
    <row r="8" spans="3:7" x14ac:dyDescent="0.3">
      <c r="C8" s="64">
        <v>43364.682615740741</v>
      </c>
      <c r="D8" s="61" t="s">
        <v>408</v>
      </c>
      <c r="E8" s="61" t="s">
        <v>348</v>
      </c>
      <c r="F8" s="62" t="s">
        <v>328</v>
      </c>
      <c r="G8" s="63">
        <v>400000</v>
      </c>
    </row>
    <row r="9" spans="3:7" x14ac:dyDescent="0.3">
      <c r="C9" s="64">
        <v>43402.76525462963</v>
      </c>
      <c r="D9" s="61" t="s">
        <v>407</v>
      </c>
      <c r="E9" s="61" t="s">
        <v>348</v>
      </c>
      <c r="F9" s="62" t="s">
        <v>328</v>
      </c>
      <c r="G9" s="63">
        <v>250000</v>
      </c>
    </row>
    <row r="10" spans="3:7" x14ac:dyDescent="0.3">
      <c r="C10" s="64">
        <v>43411.560590277775</v>
      </c>
      <c r="D10" s="61" t="s">
        <v>411</v>
      </c>
      <c r="E10" s="61" t="s">
        <v>348</v>
      </c>
      <c r="F10" s="62" t="s">
        <v>328</v>
      </c>
      <c r="G10" s="63">
        <v>400000</v>
      </c>
    </row>
    <row r="11" spans="3:7" x14ac:dyDescent="0.3">
      <c r="G11" s="60">
        <f>SUM(G5:G10)</f>
        <v>2278600</v>
      </c>
    </row>
  </sheetData>
  <sortState xmlns:xlrd2="http://schemas.microsoft.com/office/spreadsheetml/2017/richdata2" ref="C5:G10">
    <sortCondition ref="C5"/>
  </sortState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F5"/>
  <sheetViews>
    <sheetView workbookViewId="0">
      <selection activeCell="L6" sqref="L6"/>
    </sheetView>
  </sheetViews>
  <sheetFormatPr defaultRowHeight="16.5" x14ac:dyDescent="0.3"/>
  <cols>
    <col min="2" max="2" width="15.75" customWidth="1"/>
    <col min="6" max="6" width="16.125" customWidth="1"/>
  </cols>
  <sheetData>
    <row r="1" spans="2:6" x14ac:dyDescent="0.3">
      <c r="E1" t="s">
        <v>396</v>
      </c>
    </row>
    <row r="4" spans="2:6" x14ac:dyDescent="0.3">
      <c r="B4" s="64">
        <v>43311.57534722222</v>
      </c>
      <c r="C4" s="61" t="s">
        <v>397</v>
      </c>
      <c r="D4" s="61" t="s">
        <v>348</v>
      </c>
      <c r="E4" s="62" t="s">
        <v>328</v>
      </c>
      <c r="F4" s="63">
        <v>140500</v>
      </c>
    </row>
    <row r="5" spans="2:6" x14ac:dyDescent="0.3">
      <c r="F5" s="60">
        <f>SUM(F4)</f>
        <v>140500</v>
      </c>
    </row>
  </sheetData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1:G10"/>
  <sheetViews>
    <sheetView workbookViewId="0">
      <selection activeCell="E14" sqref="E14"/>
    </sheetView>
  </sheetViews>
  <sheetFormatPr defaultRowHeight="16.5" x14ac:dyDescent="0.3"/>
  <cols>
    <col min="3" max="3" width="16.375" customWidth="1"/>
    <col min="5" max="5" width="19" customWidth="1"/>
  </cols>
  <sheetData>
    <row r="1" spans="3:7" x14ac:dyDescent="0.3">
      <c r="F1" t="s">
        <v>152</v>
      </c>
    </row>
    <row r="4" spans="3:7" x14ac:dyDescent="0.3">
      <c r="C4" s="64">
        <v>43243.474317129629</v>
      </c>
      <c r="D4" s="61" t="s">
        <v>398</v>
      </c>
      <c r="E4" s="61" t="s">
        <v>399</v>
      </c>
      <c r="F4" s="62" t="s">
        <v>328</v>
      </c>
      <c r="G4" s="63">
        <v>1000</v>
      </c>
    </row>
    <row r="5" spans="3:7" x14ac:dyDescent="0.3">
      <c r="C5" s="64">
        <v>43243.482939814814</v>
      </c>
      <c r="D5" s="61" t="s">
        <v>398</v>
      </c>
      <c r="E5" s="61" t="s">
        <v>399</v>
      </c>
      <c r="F5" s="62" t="s">
        <v>328</v>
      </c>
      <c r="G5" s="63">
        <v>1000</v>
      </c>
    </row>
    <row r="6" spans="3:7" x14ac:dyDescent="0.25">
      <c r="C6" s="66" t="s">
        <v>401</v>
      </c>
      <c r="D6" s="66" t="s">
        <v>402</v>
      </c>
      <c r="E6" s="66" t="s">
        <v>404</v>
      </c>
      <c r="F6" s="67"/>
      <c r="G6" s="68">
        <v>20</v>
      </c>
    </row>
    <row r="7" spans="3:7" x14ac:dyDescent="0.3">
      <c r="C7" s="64">
        <v>43432.444791666669</v>
      </c>
      <c r="D7" s="61" t="s">
        <v>400</v>
      </c>
      <c r="E7" s="61" t="s">
        <v>348</v>
      </c>
      <c r="F7" s="62" t="s">
        <v>328</v>
      </c>
      <c r="G7" s="63">
        <v>4400</v>
      </c>
    </row>
    <row r="8" spans="3:7" x14ac:dyDescent="0.25">
      <c r="C8" s="66" t="s">
        <v>403</v>
      </c>
      <c r="D8" s="66" t="s">
        <v>402</v>
      </c>
      <c r="E8" s="66" t="s">
        <v>404</v>
      </c>
      <c r="F8" s="67"/>
      <c r="G8" s="68">
        <v>20</v>
      </c>
    </row>
    <row r="9" spans="3:7" x14ac:dyDescent="0.3">
      <c r="C9" s="70"/>
      <c r="D9" s="71" t="s">
        <v>405</v>
      </c>
      <c r="E9" s="71" t="s">
        <v>406</v>
      </c>
      <c r="F9" s="70"/>
      <c r="G9" s="72">
        <v>3000</v>
      </c>
    </row>
    <row r="10" spans="3:7" x14ac:dyDescent="0.3">
      <c r="G10" s="60">
        <f>SUM(G4:G9)</f>
        <v>9440</v>
      </c>
    </row>
  </sheetData>
  <sortState xmlns:xlrd2="http://schemas.microsoft.com/office/spreadsheetml/2017/richdata2" ref="C6:G10">
    <sortCondition ref="C4"/>
  </sortState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I38"/>
  <sheetViews>
    <sheetView topLeftCell="A20" workbookViewId="0">
      <selection activeCell="C1" sqref="C1:I38"/>
    </sheetView>
  </sheetViews>
  <sheetFormatPr defaultRowHeight="16.5" x14ac:dyDescent="0.3"/>
  <cols>
    <col min="2" max="2" width="8.75" customWidth="1"/>
    <col min="3" max="3" width="17.75" customWidth="1"/>
    <col min="4" max="4" width="24.75" customWidth="1"/>
    <col min="5" max="5" width="14.125" customWidth="1"/>
    <col min="6" max="6" width="18.75" customWidth="1"/>
    <col min="7" max="7" width="10.625" customWidth="1"/>
    <col min="8" max="8" width="7.375" customWidth="1"/>
    <col min="9" max="9" width="14.75" customWidth="1"/>
  </cols>
  <sheetData>
    <row r="1" spans="1:9" ht="26.25" x14ac:dyDescent="0.3">
      <c r="A1" s="8"/>
      <c r="B1" s="8"/>
      <c r="C1" s="115" t="s">
        <v>431</v>
      </c>
      <c r="D1" s="139"/>
      <c r="E1" s="140" t="s">
        <v>448</v>
      </c>
      <c r="F1" s="139"/>
      <c r="G1" s="115"/>
      <c r="H1" s="115"/>
      <c r="I1" s="115"/>
    </row>
    <row r="2" spans="1:9" ht="20.25" x14ac:dyDescent="0.3">
      <c r="A2" s="8"/>
      <c r="B2" s="8"/>
      <c r="C2" s="116"/>
      <c r="D2" s="115"/>
      <c r="E2" s="115"/>
      <c r="F2" s="115"/>
      <c r="G2" s="115"/>
      <c r="H2" s="115"/>
      <c r="I2" s="115"/>
    </row>
    <row r="3" spans="1:9" ht="60.75" x14ac:dyDescent="0.3">
      <c r="A3" s="8"/>
      <c r="B3" s="8"/>
      <c r="C3" s="117" t="s">
        <v>447</v>
      </c>
      <c r="D3" s="115"/>
      <c r="E3" s="115"/>
      <c r="F3" s="115"/>
      <c r="G3" s="115"/>
      <c r="H3" s="115"/>
      <c r="I3" s="115"/>
    </row>
    <row r="4" spans="1:9" ht="20.25" x14ac:dyDescent="0.3">
      <c r="A4" s="8"/>
      <c r="B4" s="8"/>
      <c r="C4" s="116"/>
      <c r="D4" s="115"/>
      <c r="E4" s="115"/>
      <c r="F4" s="115"/>
      <c r="G4" s="115"/>
      <c r="H4" s="115"/>
      <c r="I4" s="115"/>
    </row>
    <row r="5" spans="1:9" ht="20.25" x14ac:dyDescent="0.3">
      <c r="A5" s="8"/>
      <c r="B5" s="8"/>
      <c r="C5" s="117" t="s">
        <v>440</v>
      </c>
      <c r="D5" s="115"/>
      <c r="E5" s="115"/>
      <c r="F5" s="115"/>
      <c r="G5" s="115"/>
      <c r="H5" s="115"/>
      <c r="I5" s="115"/>
    </row>
    <row r="6" spans="1:9" ht="20.25" x14ac:dyDescent="0.3">
      <c r="A6" s="8"/>
      <c r="B6" s="8"/>
      <c r="C6" s="115"/>
      <c r="D6" s="115"/>
      <c r="E6" s="115"/>
      <c r="F6" s="115"/>
      <c r="G6" s="115"/>
      <c r="H6" s="115"/>
      <c r="I6" s="118" t="s">
        <v>441</v>
      </c>
    </row>
    <row r="7" spans="1:9" ht="20.25" x14ac:dyDescent="0.3">
      <c r="A7" s="8"/>
      <c r="B7" s="8"/>
      <c r="C7" s="229" t="s">
        <v>15</v>
      </c>
      <c r="D7" s="230"/>
      <c r="E7" s="231"/>
      <c r="F7" s="229" t="s">
        <v>16</v>
      </c>
      <c r="G7" s="230"/>
      <c r="H7" s="230"/>
      <c r="I7" s="231"/>
    </row>
    <row r="8" spans="1:9" ht="20.25" x14ac:dyDescent="0.3">
      <c r="A8" s="8"/>
      <c r="B8" s="8"/>
      <c r="C8" s="229" t="s">
        <v>17</v>
      </c>
      <c r="D8" s="231"/>
      <c r="E8" s="119" t="s">
        <v>18</v>
      </c>
      <c r="F8" s="229" t="s">
        <v>17</v>
      </c>
      <c r="G8" s="230"/>
      <c r="H8" s="231"/>
      <c r="I8" s="119" t="s">
        <v>18</v>
      </c>
    </row>
    <row r="9" spans="1:9" ht="20.25" x14ac:dyDescent="0.3">
      <c r="A9" s="8"/>
      <c r="B9" s="8"/>
      <c r="C9" s="232" t="s">
        <v>19</v>
      </c>
      <c r="D9" s="120" t="s">
        <v>442</v>
      </c>
      <c r="E9" s="121">
        <v>40753806</v>
      </c>
      <c r="F9" s="122" t="s">
        <v>20</v>
      </c>
      <c r="G9" s="235" t="s">
        <v>21</v>
      </c>
      <c r="H9" s="236"/>
      <c r="I9" s="123"/>
    </row>
    <row r="10" spans="1:9" ht="20.25" x14ac:dyDescent="0.3">
      <c r="A10" s="8"/>
      <c r="B10" s="8"/>
      <c r="C10" s="233"/>
      <c r="D10" s="120" t="s">
        <v>22</v>
      </c>
      <c r="E10" s="123"/>
      <c r="F10" s="124" t="s">
        <v>443</v>
      </c>
      <c r="G10" s="235" t="s">
        <v>23</v>
      </c>
      <c r="H10" s="236"/>
      <c r="I10" s="121">
        <v>10510440</v>
      </c>
    </row>
    <row r="11" spans="1:9" ht="20.25" x14ac:dyDescent="0.3">
      <c r="A11" s="8"/>
      <c r="B11" s="8"/>
      <c r="C11" s="233"/>
      <c r="D11" s="120" t="s">
        <v>24</v>
      </c>
      <c r="E11" s="123"/>
      <c r="F11" s="125"/>
      <c r="G11" s="235"/>
      <c r="H11" s="236"/>
      <c r="I11" s="123"/>
    </row>
    <row r="12" spans="1:9" ht="20.25" x14ac:dyDescent="0.3">
      <c r="A12" s="8"/>
      <c r="B12" s="8"/>
      <c r="C12" s="234"/>
      <c r="D12" s="120" t="s">
        <v>25</v>
      </c>
      <c r="E12" s="121">
        <v>40753806</v>
      </c>
      <c r="F12" s="126"/>
      <c r="G12" s="235" t="s">
        <v>25</v>
      </c>
      <c r="H12" s="236"/>
      <c r="I12" s="121">
        <v>10510440</v>
      </c>
    </row>
    <row r="13" spans="1:9" ht="17.45" customHeight="1" x14ac:dyDescent="0.3">
      <c r="A13" s="8"/>
      <c r="B13" s="8"/>
      <c r="C13" s="237" t="s">
        <v>27</v>
      </c>
      <c r="D13" s="238"/>
      <c r="E13" s="123"/>
      <c r="F13" s="237" t="s">
        <v>26</v>
      </c>
      <c r="G13" s="239"/>
      <c r="H13" s="238"/>
      <c r="I13" s="123"/>
    </row>
    <row r="14" spans="1:9" ht="20.25" x14ac:dyDescent="0.3">
      <c r="A14" s="8"/>
      <c r="B14" s="8"/>
      <c r="C14" s="237" t="s">
        <v>28</v>
      </c>
      <c r="D14" s="238"/>
      <c r="E14" s="123"/>
      <c r="F14" s="127" t="s">
        <v>313</v>
      </c>
      <c r="G14" s="237"/>
      <c r="H14" s="238"/>
      <c r="I14" s="123"/>
    </row>
    <row r="15" spans="1:9" ht="20.25" x14ac:dyDescent="0.3">
      <c r="A15" s="8"/>
      <c r="B15" s="8"/>
      <c r="C15" s="232" t="s">
        <v>314</v>
      </c>
      <c r="D15" s="120"/>
      <c r="E15" s="123"/>
      <c r="F15" s="122" t="s">
        <v>315</v>
      </c>
      <c r="G15" s="227" t="s">
        <v>318</v>
      </c>
      <c r="H15" s="248"/>
      <c r="I15" s="225">
        <v>1300500</v>
      </c>
    </row>
    <row r="16" spans="1:9" ht="20.25" x14ac:dyDescent="0.3">
      <c r="A16" s="8"/>
      <c r="B16" s="8"/>
      <c r="C16" s="233"/>
      <c r="D16" s="244"/>
      <c r="E16" s="246"/>
      <c r="F16" s="128" t="s">
        <v>316</v>
      </c>
      <c r="G16" s="228"/>
      <c r="H16" s="249"/>
      <c r="I16" s="226"/>
    </row>
    <row r="17" spans="1:9" ht="20.25" x14ac:dyDescent="0.3">
      <c r="A17" s="8"/>
      <c r="B17" s="8"/>
      <c r="C17" s="233"/>
      <c r="D17" s="245"/>
      <c r="E17" s="247"/>
      <c r="F17" s="125"/>
      <c r="G17" s="227" t="s">
        <v>319</v>
      </c>
      <c r="H17" s="248"/>
      <c r="I17" s="225">
        <v>1700500</v>
      </c>
    </row>
    <row r="18" spans="1:9" ht="20.25" x14ac:dyDescent="0.3">
      <c r="A18" s="8"/>
      <c r="B18" s="8"/>
      <c r="C18" s="233"/>
      <c r="D18" s="244"/>
      <c r="E18" s="246"/>
      <c r="F18" s="125"/>
      <c r="G18" s="228"/>
      <c r="H18" s="249"/>
      <c r="I18" s="226"/>
    </row>
    <row r="19" spans="1:9" ht="20.25" x14ac:dyDescent="0.3">
      <c r="A19" s="8"/>
      <c r="B19" s="8"/>
      <c r="C19" s="233"/>
      <c r="D19" s="245"/>
      <c r="E19" s="247"/>
      <c r="F19" s="125"/>
      <c r="G19" s="227" t="s">
        <v>430</v>
      </c>
      <c r="H19" s="248"/>
      <c r="I19" s="225">
        <v>23000500</v>
      </c>
    </row>
    <row r="20" spans="1:9" ht="20.25" x14ac:dyDescent="0.3">
      <c r="A20" s="8"/>
      <c r="B20" s="8"/>
      <c r="C20" s="233"/>
      <c r="D20" s="244" t="s">
        <v>320</v>
      </c>
      <c r="E20" s="246"/>
      <c r="F20" s="125"/>
      <c r="G20" s="228"/>
      <c r="H20" s="249"/>
      <c r="I20" s="226"/>
    </row>
    <row r="21" spans="1:9" ht="20.25" x14ac:dyDescent="0.3">
      <c r="A21" s="8"/>
      <c r="B21" s="8"/>
      <c r="C21" s="234"/>
      <c r="D21" s="245"/>
      <c r="E21" s="247"/>
      <c r="F21" s="125"/>
      <c r="G21" s="240" t="s">
        <v>429</v>
      </c>
      <c r="H21" s="241"/>
      <c r="I21" s="225">
        <v>1301510</v>
      </c>
    </row>
    <row r="22" spans="1:9" ht="20.25" x14ac:dyDescent="0.3">
      <c r="A22" s="8"/>
      <c r="B22" s="8"/>
      <c r="C22" s="122" t="s">
        <v>321</v>
      </c>
      <c r="D22" s="129" t="s">
        <v>30</v>
      </c>
      <c r="E22" s="246"/>
      <c r="F22" s="125"/>
      <c r="G22" s="242"/>
      <c r="H22" s="243"/>
      <c r="I22" s="226"/>
    </row>
    <row r="23" spans="1:9" ht="20.25" x14ac:dyDescent="0.3">
      <c r="A23" s="8"/>
      <c r="B23" s="8"/>
      <c r="C23" s="128" t="s">
        <v>322</v>
      </c>
      <c r="D23" s="130" t="s">
        <v>31</v>
      </c>
      <c r="E23" s="247"/>
      <c r="F23" s="125"/>
      <c r="G23" s="227" t="s">
        <v>317</v>
      </c>
      <c r="H23" s="248"/>
      <c r="I23" s="225">
        <v>2900000</v>
      </c>
    </row>
    <row r="24" spans="1:9" ht="17.45" customHeight="1" x14ac:dyDescent="0.3">
      <c r="A24" s="8"/>
      <c r="B24" s="8"/>
      <c r="C24" s="125"/>
      <c r="D24" s="244" t="s">
        <v>33</v>
      </c>
      <c r="E24" s="246"/>
      <c r="F24" s="125"/>
      <c r="G24" s="228"/>
      <c r="H24" s="249"/>
      <c r="I24" s="226"/>
    </row>
    <row r="25" spans="1:9" ht="20.25" x14ac:dyDescent="0.3">
      <c r="A25" s="8"/>
      <c r="B25" s="8"/>
      <c r="C25" s="125"/>
      <c r="D25" s="253"/>
      <c r="E25" s="252"/>
      <c r="F25" s="125"/>
      <c r="G25" s="235"/>
      <c r="H25" s="236"/>
      <c r="I25" s="123"/>
    </row>
    <row r="26" spans="1:9" ht="20.25" x14ac:dyDescent="0.3">
      <c r="A26" s="8"/>
      <c r="B26" s="8"/>
      <c r="C26" s="125"/>
      <c r="D26" s="253"/>
      <c r="E26" s="252"/>
      <c r="F26" s="126"/>
      <c r="G26" s="235" t="s">
        <v>25</v>
      </c>
      <c r="H26" s="236"/>
      <c r="I26" s="121">
        <v>30203010</v>
      </c>
    </row>
    <row r="27" spans="1:9" ht="17.45" customHeight="1" x14ac:dyDescent="0.3">
      <c r="A27" s="8"/>
      <c r="B27" s="8"/>
      <c r="C27" s="125"/>
      <c r="D27" s="245"/>
      <c r="E27" s="247"/>
      <c r="F27" s="227" t="s">
        <v>29</v>
      </c>
      <c r="G27" s="131"/>
      <c r="H27" s="132"/>
      <c r="I27" s="246"/>
    </row>
    <row r="28" spans="1:9" ht="20.25" x14ac:dyDescent="0.3">
      <c r="A28" s="8"/>
      <c r="B28" s="8"/>
      <c r="C28" s="125"/>
      <c r="D28" s="244" t="s">
        <v>34</v>
      </c>
      <c r="E28" s="250">
        <v>731</v>
      </c>
      <c r="F28" s="228"/>
      <c r="G28" s="133"/>
      <c r="H28" s="134"/>
      <c r="I28" s="247"/>
    </row>
    <row r="29" spans="1:9" ht="20.25" x14ac:dyDescent="0.3">
      <c r="A29" s="8"/>
      <c r="B29" s="8"/>
      <c r="C29" s="125"/>
      <c r="D29" s="245"/>
      <c r="E29" s="251"/>
      <c r="F29" s="122" t="s">
        <v>323</v>
      </c>
      <c r="G29" s="232" t="s">
        <v>324</v>
      </c>
      <c r="H29" s="122" t="s">
        <v>325</v>
      </c>
      <c r="I29" s="246"/>
    </row>
    <row r="30" spans="1:9" ht="40.5" x14ac:dyDescent="0.3">
      <c r="A30" s="8"/>
      <c r="B30" s="8"/>
      <c r="C30" s="125"/>
      <c r="D30" s="120"/>
      <c r="E30" s="123"/>
      <c r="F30" s="128" t="s">
        <v>32</v>
      </c>
      <c r="G30" s="233"/>
      <c r="H30" s="124" t="s">
        <v>444</v>
      </c>
      <c r="I30" s="252"/>
    </row>
    <row r="31" spans="1:9" ht="20.25" x14ac:dyDescent="0.3">
      <c r="C31" s="126"/>
      <c r="D31" s="120" t="s">
        <v>320</v>
      </c>
      <c r="E31" s="135">
        <v>731</v>
      </c>
      <c r="F31" s="125"/>
      <c r="G31" s="233"/>
      <c r="H31" s="126"/>
      <c r="I31" s="247"/>
    </row>
    <row r="32" spans="1:9" ht="60.75" x14ac:dyDescent="0.3">
      <c r="C32" s="237" t="s">
        <v>35</v>
      </c>
      <c r="D32" s="238"/>
      <c r="E32" s="123"/>
      <c r="F32" s="125"/>
      <c r="G32" s="234"/>
      <c r="H32" s="127" t="s">
        <v>445</v>
      </c>
      <c r="I32" s="123"/>
    </row>
    <row r="33" spans="3:9" ht="20.25" x14ac:dyDescent="0.3">
      <c r="C33" s="254" t="s">
        <v>446</v>
      </c>
      <c r="D33" s="255"/>
      <c r="E33" s="250">
        <v>996</v>
      </c>
      <c r="F33" s="125"/>
      <c r="G33" s="237" t="s">
        <v>33</v>
      </c>
      <c r="H33" s="238"/>
      <c r="I33" s="123"/>
    </row>
    <row r="34" spans="3:9" ht="20.25" x14ac:dyDescent="0.3">
      <c r="C34" s="256"/>
      <c r="D34" s="257"/>
      <c r="E34" s="260"/>
      <c r="F34" s="125"/>
      <c r="G34" s="237" t="s">
        <v>34</v>
      </c>
      <c r="H34" s="238"/>
      <c r="I34" s="121">
        <v>42083</v>
      </c>
    </row>
    <row r="35" spans="3:9" ht="20.25" x14ac:dyDescent="0.3">
      <c r="C35" s="256"/>
      <c r="D35" s="257"/>
      <c r="E35" s="260"/>
      <c r="F35" s="125"/>
      <c r="G35" s="237"/>
      <c r="H35" s="238"/>
      <c r="I35" s="123"/>
    </row>
    <row r="36" spans="3:9" ht="20.25" x14ac:dyDescent="0.3">
      <c r="C36" s="256"/>
      <c r="D36" s="257"/>
      <c r="E36" s="260"/>
      <c r="F36" s="125"/>
      <c r="G36" s="237"/>
      <c r="H36" s="238"/>
      <c r="I36" s="123"/>
    </row>
    <row r="37" spans="3:9" ht="20.25" x14ac:dyDescent="0.3">
      <c r="C37" s="258"/>
      <c r="D37" s="259"/>
      <c r="E37" s="251"/>
      <c r="F37" s="126"/>
      <c r="G37" s="235" t="s">
        <v>25</v>
      </c>
      <c r="H37" s="236"/>
      <c r="I37" s="121">
        <v>42083</v>
      </c>
    </row>
    <row r="38" spans="3:9" ht="20.25" x14ac:dyDescent="0.3">
      <c r="C38" s="235" t="s">
        <v>2</v>
      </c>
      <c r="D38" s="236"/>
      <c r="E38" s="121">
        <v>40755533</v>
      </c>
      <c r="F38" s="136" t="s">
        <v>2</v>
      </c>
      <c r="G38" s="137"/>
      <c r="H38" s="138"/>
      <c r="I38" s="121">
        <v>40755533</v>
      </c>
    </row>
  </sheetData>
  <mergeCells count="50">
    <mergeCell ref="C38:D38"/>
    <mergeCell ref="C33:D37"/>
    <mergeCell ref="E33:E37"/>
    <mergeCell ref="G33:H33"/>
    <mergeCell ref="G34:H34"/>
    <mergeCell ref="G35:H35"/>
    <mergeCell ref="G36:H36"/>
    <mergeCell ref="G37:H37"/>
    <mergeCell ref="I27:I28"/>
    <mergeCell ref="D28:D29"/>
    <mergeCell ref="E28:E29"/>
    <mergeCell ref="G29:G32"/>
    <mergeCell ref="I29:I31"/>
    <mergeCell ref="C32:D32"/>
    <mergeCell ref="D24:D27"/>
    <mergeCell ref="E24:E27"/>
    <mergeCell ref="G25:H25"/>
    <mergeCell ref="G26:H26"/>
    <mergeCell ref="G21:H22"/>
    <mergeCell ref="D16:D17"/>
    <mergeCell ref="E16:E17"/>
    <mergeCell ref="G15:H16"/>
    <mergeCell ref="I15:I16"/>
    <mergeCell ref="D18:D19"/>
    <mergeCell ref="E18:E19"/>
    <mergeCell ref="G17:H18"/>
    <mergeCell ref="I17:I18"/>
    <mergeCell ref="D20:D21"/>
    <mergeCell ref="E20:E21"/>
    <mergeCell ref="G19:H20"/>
    <mergeCell ref="I19:I20"/>
    <mergeCell ref="E22:E23"/>
    <mergeCell ref="G23:H24"/>
    <mergeCell ref="I23:I24"/>
    <mergeCell ref="I21:I22"/>
    <mergeCell ref="F27:F28"/>
    <mergeCell ref="C7:E7"/>
    <mergeCell ref="F7:I7"/>
    <mergeCell ref="C8:D8"/>
    <mergeCell ref="F8:H8"/>
    <mergeCell ref="C9:C12"/>
    <mergeCell ref="G9:H9"/>
    <mergeCell ref="G10:H10"/>
    <mergeCell ref="G11:H11"/>
    <mergeCell ref="G12:H12"/>
    <mergeCell ref="C13:D13"/>
    <mergeCell ref="F13:H13"/>
    <mergeCell ref="C14:D14"/>
    <mergeCell ref="G14:H14"/>
    <mergeCell ref="C15:C21"/>
  </mergeCells>
  <phoneticPr fontId="3" type="noConversion"/>
  <pageMargins left="0.7" right="0.7" top="0.75" bottom="0.75" header="0.3" footer="0.3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G5"/>
  <sheetViews>
    <sheetView workbookViewId="0">
      <selection activeCell="G4" sqref="G4"/>
    </sheetView>
  </sheetViews>
  <sheetFormatPr defaultRowHeight="16.5" x14ac:dyDescent="0.3"/>
  <cols>
    <col min="3" max="3" width="17.75" customWidth="1"/>
    <col min="4" max="4" width="18.125" customWidth="1"/>
    <col min="7" max="7" width="12.875" customWidth="1"/>
  </cols>
  <sheetData>
    <row r="1" spans="3:7" x14ac:dyDescent="0.3">
      <c r="F1" t="s">
        <v>414</v>
      </c>
    </row>
    <row r="4" spans="3:7" x14ac:dyDescent="0.3">
      <c r="C4" s="64">
        <v>43462.561874999999</v>
      </c>
      <c r="D4" s="61" t="s">
        <v>415</v>
      </c>
      <c r="E4" s="61" t="s">
        <v>348</v>
      </c>
      <c r="F4" s="62" t="s">
        <v>328</v>
      </c>
      <c r="G4" s="63">
        <v>1300500</v>
      </c>
    </row>
    <row r="5" spans="3:7" x14ac:dyDescent="0.3">
      <c r="G5" s="60">
        <f>SUM(G4)</f>
        <v>1300500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G5"/>
  <sheetViews>
    <sheetView workbookViewId="0">
      <selection activeCell="H9" sqref="H9"/>
    </sheetView>
  </sheetViews>
  <sheetFormatPr defaultRowHeight="16.5" x14ac:dyDescent="0.3"/>
  <cols>
    <col min="3" max="3" width="18.5" customWidth="1"/>
    <col min="4" max="4" width="17.875" customWidth="1"/>
    <col min="7" max="7" width="14.5" customWidth="1"/>
  </cols>
  <sheetData>
    <row r="1" spans="3:7" x14ac:dyDescent="0.3">
      <c r="G1" t="s">
        <v>416</v>
      </c>
    </row>
    <row r="4" spans="3:7" x14ac:dyDescent="0.3">
      <c r="C4" s="64">
        <v>43462.674421296295</v>
      </c>
      <c r="D4" s="61" t="s">
        <v>417</v>
      </c>
      <c r="E4" s="61" t="s">
        <v>348</v>
      </c>
      <c r="F4" s="62" t="s">
        <v>328</v>
      </c>
      <c r="G4" s="63">
        <v>1700500</v>
      </c>
    </row>
    <row r="5" spans="3:7" x14ac:dyDescent="0.3">
      <c r="G5" s="60">
        <f>SUM(G4)</f>
        <v>1700500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G8"/>
  <sheetViews>
    <sheetView workbookViewId="0">
      <selection activeCell="F2" sqref="F2"/>
    </sheetView>
  </sheetViews>
  <sheetFormatPr defaultRowHeight="16.5" x14ac:dyDescent="0.3"/>
  <cols>
    <col min="3" max="3" width="17.875" customWidth="1"/>
    <col min="6" max="6" width="9.375" bestFit="1" customWidth="1"/>
    <col min="7" max="7" width="13.375" customWidth="1"/>
  </cols>
  <sheetData>
    <row r="1" spans="3:7" x14ac:dyDescent="0.3">
      <c r="G1" t="s">
        <v>418</v>
      </c>
    </row>
    <row r="6" spans="3:7" x14ac:dyDescent="0.3">
      <c r="C6" s="64">
        <v>43462.69740740741</v>
      </c>
      <c r="D6" s="61" t="s">
        <v>434</v>
      </c>
      <c r="E6" s="61"/>
      <c r="F6" s="62" t="s">
        <v>328</v>
      </c>
      <c r="G6" s="63">
        <v>10000500</v>
      </c>
    </row>
    <row r="7" spans="3:7" x14ac:dyDescent="0.3">
      <c r="C7" s="64"/>
      <c r="D7" s="61" t="s">
        <v>434</v>
      </c>
      <c r="E7" s="61"/>
      <c r="F7" s="62" t="s">
        <v>328</v>
      </c>
      <c r="G7" s="63">
        <v>13000000</v>
      </c>
    </row>
    <row r="8" spans="3:7" x14ac:dyDescent="0.3">
      <c r="G8" s="60">
        <f>SUM(G6:G7)</f>
        <v>23000500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G7"/>
  <sheetViews>
    <sheetView workbookViewId="0">
      <selection activeCell="F11" sqref="F11"/>
    </sheetView>
  </sheetViews>
  <sheetFormatPr defaultRowHeight="16.5" x14ac:dyDescent="0.3"/>
  <cols>
    <col min="3" max="3" width="17.375" customWidth="1"/>
    <col min="4" max="4" width="23.125" customWidth="1"/>
  </cols>
  <sheetData>
    <row r="1" spans="3:7" x14ac:dyDescent="0.3">
      <c r="F1" t="s">
        <v>155</v>
      </c>
    </row>
    <row r="4" spans="3:7" x14ac:dyDescent="0.3">
      <c r="C4" s="64">
        <v>43411.564201388886</v>
      </c>
      <c r="D4" s="61" t="s">
        <v>421</v>
      </c>
      <c r="E4" s="61" t="s">
        <v>348</v>
      </c>
      <c r="F4" s="62" t="s">
        <v>328</v>
      </c>
      <c r="G4" s="63">
        <v>100510</v>
      </c>
    </row>
    <row r="5" spans="3:7" x14ac:dyDescent="0.3">
      <c r="C5" s="64">
        <v>43441.474710648145</v>
      </c>
      <c r="D5" s="61" t="s">
        <v>419</v>
      </c>
      <c r="E5" s="61" t="s">
        <v>348</v>
      </c>
      <c r="F5" s="62" t="s">
        <v>328</v>
      </c>
      <c r="G5" s="63">
        <v>1000500</v>
      </c>
    </row>
    <row r="6" spans="3:7" x14ac:dyDescent="0.3">
      <c r="C6" s="64">
        <v>43461.417442129627</v>
      </c>
      <c r="D6" s="61" t="s">
        <v>420</v>
      </c>
      <c r="E6" s="61" t="s">
        <v>348</v>
      </c>
      <c r="F6" s="62" t="s">
        <v>328</v>
      </c>
      <c r="G6" s="63">
        <v>200500</v>
      </c>
    </row>
    <row r="7" spans="3:7" x14ac:dyDescent="0.3">
      <c r="G7" s="60">
        <f>SUM(G4:G6)</f>
        <v>1301510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G12"/>
  <sheetViews>
    <sheetView workbookViewId="0">
      <selection activeCell="D18" sqref="D18"/>
    </sheetView>
  </sheetViews>
  <sheetFormatPr defaultRowHeight="16.5" x14ac:dyDescent="0.3"/>
  <cols>
    <col min="3" max="3" width="18.25" customWidth="1"/>
    <col min="4" max="4" width="15.25" customWidth="1"/>
    <col min="7" max="7" width="13" customWidth="1"/>
  </cols>
  <sheetData>
    <row r="1" spans="3:7" x14ac:dyDescent="0.3">
      <c r="F1" t="s">
        <v>428</v>
      </c>
    </row>
    <row r="5" spans="3:7" x14ac:dyDescent="0.3">
      <c r="C5" s="64">
        <v>43235.647407407407</v>
      </c>
      <c r="D5" s="61" t="s">
        <v>422</v>
      </c>
      <c r="E5" s="61" t="s">
        <v>348</v>
      </c>
      <c r="F5" s="62" t="s">
        <v>328</v>
      </c>
      <c r="G5" s="63">
        <v>500000</v>
      </c>
    </row>
    <row r="6" spans="3:7" x14ac:dyDescent="0.3">
      <c r="C6" s="64">
        <v>43305.452615740738</v>
      </c>
      <c r="D6" s="61" t="s">
        <v>425</v>
      </c>
      <c r="E6" s="61" t="s">
        <v>348</v>
      </c>
      <c r="F6" s="62" t="s">
        <v>328</v>
      </c>
      <c r="G6" s="63">
        <v>500000</v>
      </c>
    </row>
    <row r="7" spans="3:7" x14ac:dyDescent="0.3">
      <c r="C7" s="64">
        <v>43342.674537037034</v>
      </c>
      <c r="D7" s="61" t="s">
        <v>424</v>
      </c>
      <c r="E7" s="61" t="s">
        <v>348</v>
      </c>
      <c r="F7" s="62" t="s">
        <v>328</v>
      </c>
      <c r="G7" s="63">
        <v>450000</v>
      </c>
    </row>
    <row r="8" spans="3:7" x14ac:dyDescent="0.3">
      <c r="C8" s="64">
        <v>43364.681527777779</v>
      </c>
      <c r="D8" s="61" t="s">
        <v>427</v>
      </c>
      <c r="E8" s="61" t="s">
        <v>348</v>
      </c>
      <c r="F8" s="62" t="s">
        <v>328</v>
      </c>
      <c r="G8" s="63">
        <v>400000</v>
      </c>
    </row>
    <row r="9" spans="3:7" x14ac:dyDescent="0.3">
      <c r="C9" s="64">
        <v>43402.76525462963</v>
      </c>
      <c r="D9" s="61" t="s">
        <v>407</v>
      </c>
      <c r="E9" s="61" t="s">
        <v>348</v>
      </c>
      <c r="F9" s="62" t="s">
        <v>328</v>
      </c>
      <c r="G9" s="63">
        <v>250000</v>
      </c>
    </row>
    <row r="10" spans="3:7" x14ac:dyDescent="0.3">
      <c r="C10" s="64">
        <v>43411.563032407408</v>
      </c>
      <c r="D10" s="61" t="s">
        <v>426</v>
      </c>
      <c r="E10" s="61" t="s">
        <v>348</v>
      </c>
      <c r="F10" s="62" t="s">
        <v>328</v>
      </c>
      <c r="G10" s="63">
        <v>650000</v>
      </c>
    </row>
    <row r="11" spans="3:7" x14ac:dyDescent="0.3">
      <c r="C11" s="64">
        <v>43431.724444444444</v>
      </c>
      <c r="D11" s="61" t="s">
        <v>423</v>
      </c>
      <c r="E11" s="61" t="s">
        <v>348</v>
      </c>
      <c r="F11" s="62" t="s">
        <v>328</v>
      </c>
      <c r="G11" s="63">
        <v>150000</v>
      </c>
    </row>
    <row r="12" spans="3:7" x14ac:dyDescent="0.3">
      <c r="G12" s="60">
        <f>SUM(G5:G11)</f>
        <v>2900000</v>
      </c>
    </row>
  </sheetData>
  <sortState xmlns:xlrd2="http://schemas.microsoft.com/office/spreadsheetml/2017/richdata2" ref="C5:G12">
    <sortCondition ref="C5"/>
  </sortState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9"/>
  <sheetViews>
    <sheetView workbookViewId="0">
      <selection activeCell="F13" sqref="F13"/>
    </sheetView>
  </sheetViews>
  <sheetFormatPr defaultRowHeight="16.5" x14ac:dyDescent="0.3"/>
  <cols>
    <col min="2" max="2" width="16.75" customWidth="1"/>
    <col min="3" max="3" width="16" customWidth="1"/>
    <col min="6" max="6" width="13.75" customWidth="1"/>
  </cols>
  <sheetData>
    <row r="1" spans="2:6" x14ac:dyDescent="0.3">
      <c r="D1" t="s">
        <v>341</v>
      </c>
    </row>
    <row r="3" spans="2:6" x14ac:dyDescent="0.3">
      <c r="B3" s="64">
        <v>43102.797476851854</v>
      </c>
      <c r="C3" s="61" t="s">
        <v>326</v>
      </c>
      <c r="D3" s="61" t="s">
        <v>327</v>
      </c>
      <c r="E3" s="62" t="s">
        <v>328</v>
      </c>
      <c r="F3" s="63">
        <v>4560</v>
      </c>
    </row>
    <row r="4" spans="2:6" x14ac:dyDescent="0.3">
      <c r="B4" s="64">
        <v>43110.775370370371</v>
      </c>
      <c r="C4" s="61" t="s">
        <v>326</v>
      </c>
      <c r="D4" s="61" t="s">
        <v>327</v>
      </c>
      <c r="E4" s="62" t="s">
        <v>328</v>
      </c>
      <c r="F4" s="63">
        <v>170690</v>
      </c>
    </row>
    <row r="5" spans="2:6" x14ac:dyDescent="0.3">
      <c r="B5" s="64">
        <v>43131.790925925925</v>
      </c>
      <c r="C5" s="61" t="s">
        <v>329</v>
      </c>
      <c r="D5" s="61" t="s">
        <v>327</v>
      </c>
      <c r="E5" s="62" t="s">
        <v>328</v>
      </c>
      <c r="F5" s="63">
        <v>179540</v>
      </c>
    </row>
    <row r="6" spans="2:6" x14ac:dyDescent="0.3">
      <c r="B6" s="64">
        <v>43159.783252314817</v>
      </c>
      <c r="C6" s="61" t="s">
        <v>330</v>
      </c>
      <c r="D6" s="61" t="s">
        <v>327</v>
      </c>
      <c r="E6" s="62" t="s">
        <v>328</v>
      </c>
      <c r="F6" s="63">
        <v>179540</v>
      </c>
    </row>
    <row r="7" spans="2:6" x14ac:dyDescent="0.3">
      <c r="B7" s="64">
        <v>43192.781388888892</v>
      </c>
      <c r="C7" s="61" t="s">
        <v>331</v>
      </c>
      <c r="D7" s="61" t="s">
        <v>327</v>
      </c>
      <c r="E7" s="62" t="s">
        <v>328</v>
      </c>
      <c r="F7" s="63">
        <v>289800</v>
      </c>
    </row>
    <row r="8" spans="2:6" x14ac:dyDescent="0.3">
      <c r="B8" s="64">
        <v>43220.79278935185</v>
      </c>
      <c r="C8" s="61" t="s">
        <v>332</v>
      </c>
      <c r="D8" s="61" t="s">
        <v>327</v>
      </c>
      <c r="E8" s="62" t="s">
        <v>328</v>
      </c>
      <c r="F8" s="63">
        <v>9940</v>
      </c>
    </row>
    <row r="9" spans="2:6" x14ac:dyDescent="0.3">
      <c r="F9" s="60">
        <f>SUM(F3:F8)</f>
        <v>834070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G26"/>
  <sheetViews>
    <sheetView topLeftCell="A14" workbookViewId="0">
      <selection activeCell="G28" sqref="G28"/>
    </sheetView>
  </sheetViews>
  <sheetFormatPr defaultRowHeight="16.5" x14ac:dyDescent="0.3"/>
  <cols>
    <col min="3" max="3" width="16.75" customWidth="1"/>
    <col min="4" max="4" width="21.75" customWidth="1"/>
    <col min="7" max="7" width="17.75" customWidth="1"/>
  </cols>
  <sheetData>
    <row r="1" spans="3:7" x14ac:dyDescent="0.3">
      <c r="C1" s="69"/>
      <c r="D1" s="69"/>
      <c r="E1" s="69"/>
      <c r="F1" s="69" t="s">
        <v>344</v>
      </c>
      <c r="G1" s="69"/>
    </row>
    <row r="2" spans="3:7" x14ac:dyDescent="0.3">
      <c r="C2" s="69"/>
      <c r="D2" s="69"/>
      <c r="E2" s="69"/>
      <c r="F2" s="69"/>
      <c r="G2" s="69"/>
    </row>
    <row r="3" spans="3:7" x14ac:dyDescent="0.3">
      <c r="C3" s="64">
        <v>43125.85564814815</v>
      </c>
      <c r="D3" s="61" t="s">
        <v>386</v>
      </c>
      <c r="E3" s="61" t="s">
        <v>387</v>
      </c>
      <c r="F3" s="62" t="s">
        <v>328</v>
      </c>
      <c r="G3" s="63">
        <v>19900</v>
      </c>
    </row>
    <row r="4" spans="3:7" x14ac:dyDescent="0.3">
      <c r="C4" s="64">
        <v>43157.832048611112</v>
      </c>
      <c r="D4" s="61" t="s">
        <v>386</v>
      </c>
      <c r="E4" s="61" t="s">
        <v>387</v>
      </c>
      <c r="F4" s="62" t="s">
        <v>328</v>
      </c>
      <c r="G4" s="63">
        <v>19900</v>
      </c>
    </row>
    <row r="5" spans="3:7" x14ac:dyDescent="0.3">
      <c r="C5" s="64">
        <v>43185.832962962966</v>
      </c>
      <c r="D5" s="61" t="s">
        <v>386</v>
      </c>
      <c r="E5" s="61" t="s">
        <v>387</v>
      </c>
      <c r="F5" s="62" t="s">
        <v>328</v>
      </c>
      <c r="G5" s="63">
        <v>19900</v>
      </c>
    </row>
    <row r="6" spans="3:7" x14ac:dyDescent="0.3">
      <c r="C6" s="64">
        <v>43215.823900462965</v>
      </c>
      <c r="D6" s="61" t="s">
        <v>386</v>
      </c>
      <c r="E6" s="61" t="s">
        <v>387</v>
      </c>
      <c r="F6" s="62" t="s">
        <v>328</v>
      </c>
      <c r="G6" s="63">
        <v>19900</v>
      </c>
    </row>
    <row r="7" spans="3:7" x14ac:dyDescent="0.3">
      <c r="C7" s="64">
        <v>43245.824513888889</v>
      </c>
      <c r="D7" s="61" t="s">
        <v>386</v>
      </c>
      <c r="E7" s="61" t="s">
        <v>387</v>
      </c>
      <c r="F7" s="62" t="s">
        <v>328</v>
      </c>
      <c r="G7" s="63">
        <v>19900</v>
      </c>
    </row>
    <row r="8" spans="3:7" x14ac:dyDescent="0.3">
      <c r="C8" s="73">
        <v>43248.614247685182</v>
      </c>
      <c r="D8" s="61" t="s">
        <v>385</v>
      </c>
      <c r="E8" s="61" t="s">
        <v>14</v>
      </c>
      <c r="F8" s="62" t="s">
        <v>328</v>
      </c>
      <c r="G8" s="63">
        <v>25000</v>
      </c>
    </row>
    <row r="9" spans="3:7" x14ac:dyDescent="0.3">
      <c r="C9" s="64">
        <v>43276.8437962963</v>
      </c>
      <c r="D9" s="61" t="s">
        <v>386</v>
      </c>
      <c r="E9" s="61" t="s">
        <v>387</v>
      </c>
      <c r="F9" s="62" t="s">
        <v>328</v>
      </c>
      <c r="G9" s="63">
        <v>19900</v>
      </c>
    </row>
    <row r="10" spans="3:7" x14ac:dyDescent="0.3">
      <c r="C10" s="64">
        <v>43300.599988425929</v>
      </c>
      <c r="D10" s="61" t="s">
        <v>336</v>
      </c>
      <c r="E10" s="61" t="s">
        <v>14</v>
      </c>
      <c r="F10" s="62" t="s">
        <v>328</v>
      </c>
      <c r="G10" s="63">
        <v>5250</v>
      </c>
    </row>
    <row r="11" spans="3:7" x14ac:dyDescent="0.3">
      <c r="C11" s="64">
        <v>43306.822638888887</v>
      </c>
      <c r="D11" s="61" t="s">
        <v>386</v>
      </c>
      <c r="E11" s="61" t="s">
        <v>387</v>
      </c>
      <c r="F11" s="62" t="s">
        <v>328</v>
      </c>
      <c r="G11" s="63">
        <v>19900</v>
      </c>
    </row>
    <row r="12" spans="3:7" x14ac:dyDescent="0.3">
      <c r="C12" s="64">
        <v>43339.82440972222</v>
      </c>
      <c r="D12" s="61" t="s">
        <v>386</v>
      </c>
      <c r="E12" s="61" t="s">
        <v>387</v>
      </c>
      <c r="F12" s="62" t="s">
        <v>328</v>
      </c>
      <c r="G12" s="63">
        <v>19900</v>
      </c>
    </row>
    <row r="13" spans="3:7" x14ac:dyDescent="0.3">
      <c r="C13" s="64">
        <v>43370.850937499999</v>
      </c>
      <c r="D13" s="61" t="s">
        <v>386</v>
      </c>
      <c r="E13" s="61" t="s">
        <v>387</v>
      </c>
      <c r="F13" s="62" t="s">
        <v>328</v>
      </c>
      <c r="G13" s="63">
        <v>18610</v>
      </c>
    </row>
    <row r="14" spans="3:7" x14ac:dyDescent="0.3">
      <c r="C14" s="64">
        <v>43375.560706018521</v>
      </c>
      <c r="D14" s="61" t="s">
        <v>334</v>
      </c>
      <c r="E14" s="61" t="s">
        <v>14</v>
      </c>
      <c r="F14" s="62" t="s">
        <v>328</v>
      </c>
      <c r="G14" s="63">
        <v>26940</v>
      </c>
    </row>
    <row r="15" spans="3:7" x14ac:dyDescent="0.3">
      <c r="C15" s="64">
        <v>43390.565520833334</v>
      </c>
      <c r="D15" s="61" t="s">
        <v>334</v>
      </c>
      <c r="E15" s="61" t="s">
        <v>14</v>
      </c>
      <c r="F15" s="62" t="s">
        <v>328</v>
      </c>
      <c r="G15" s="63">
        <v>70330</v>
      </c>
    </row>
    <row r="16" spans="3:7" x14ac:dyDescent="0.3">
      <c r="C16" s="64">
        <v>43417.72142361111</v>
      </c>
      <c r="D16" s="61" t="s">
        <v>345</v>
      </c>
      <c r="E16" s="61" t="s">
        <v>14</v>
      </c>
      <c r="F16" s="62" t="s">
        <v>328</v>
      </c>
      <c r="G16" s="63">
        <v>10480</v>
      </c>
    </row>
    <row r="17" spans="3:7" x14ac:dyDescent="0.3">
      <c r="C17" s="64">
        <v>43424.547118055554</v>
      </c>
      <c r="D17" s="61" t="s">
        <v>333</v>
      </c>
      <c r="E17" s="61" t="s">
        <v>14</v>
      </c>
      <c r="F17" s="62" t="s">
        <v>328</v>
      </c>
      <c r="G17" s="63">
        <v>33000</v>
      </c>
    </row>
    <row r="18" spans="3:7" x14ac:dyDescent="0.3">
      <c r="C18" s="64">
        <v>43424.575694444444</v>
      </c>
      <c r="D18" s="61" t="s">
        <v>334</v>
      </c>
      <c r="E18" s="61" t="s">
        <v>14</v>
      </c>
      <c r="F18" s="62" t="s">
        <v>328</v>
      </c>
      <c r="G18" s="63">
        <v>30660</v>
      </c>
    </row>
    <row r="19" spans="3:7" x14ac:dyDescent="0.3">
      <c r="C19" s="64">
        <v>43429.651539351849</v>
      </c>
      <c r="D19" s="61" t="s">
        <v>345</v>
      </c>
      <c r="E19" s="61" t="s">
        <v>14</v>
      </c>
      <c r="F19" s="62" t="s">
        <v>328</v>
      </c>
      <c r="G19" s="63">
        <v>17900</v>
      </c>
    </row>
    <row r="20" spans="3:7" x14ac:dyDescent="0.3">
      <c r="C20" s="64">
        <v>43431.716053240743</v>
      </c>
      <c r="D20" s="61" t="s">
        <v>334</v>
      </c>
      <c r="E20" s="61" t="s">
        <v>14</v>
      </c>
      <c r="F20" s="62" t="s">
        <v>328</v>
      </c>
      <c r="G20" s="63">
        <v>47990</v>
      </c>
    </row>
    <row r="21" spans="3:7" x14ac:dyDescent="0.3">
      <c r="C21" s="64">
        <v>43433.55431712963</v>
      </c>
      <c r="D21" s="61" t="s">
        <v>334</v>
      </c>
      <c r="E21" s="61" t="s">
        <v>14</v>
      </c>
      <c r="F21" s="62" t="s">
        <v>328</v>
      </c>
      <c r="G21" s="63">
        <v>61510</v>
      </c>
    </row>
    <row r="22" spans="3:7" x14ac:dyDescent="0.3">
      <c r="C22" s="64">
        <v>43433.559282407405</v>
      </c>
      <c r="D22" s="61" t="s">
        <v>333</v>
      </c>
      <c r="E22" s="61" t="s">
        <v>14</v>
      </c>
      <c r="F22" s="62" t="s">
        <v>328</v>
      </c>
      <c r="G22" s="63">
        <v>18000</v>
      </c>
    </row>
    <row r="23" spans="3:7" x14ac:dyDescent="0.3">
      <c r="C23" s="64">
        <v>43438.626863425925</v>
      </c>
      <c r="D23" s="61" t="s">
        <v>333</v>
      </c>
      <c r="E23" s="61" t="s">
        <v>14</v>
      </c>
      <c r="F23" s="62" t="s">
        <v>328</v>
      </c>
      <c r="G23" s="63">
        <v>15000</v>
      </c>
    </row>
    <row r="24" spans="3:7" x14ac:dyDescent="0.3">
      <c r="C24" s="64">
        <v>43444.743333333332</v>
      </c>
      <c r="D24" s="61" t="s">
        <v>345</v>
      </c>
      <c r="E24" s="61" t="s">
        <v>14</v>
      </c>
      <c r="F24" s="62" t="s">
        <v>328</v>
      </c>
      <c r="G24" s="63">
        <v>4700</v>
      </c>
    </row>
    <row r="25" spans="3:7" x14ac:dyDescent="0.3">
      <c r="C25" s="64">
        <v>43455.482303240744</v>
      </c>
      <c r="D25" s="61" t="s">
        <v>334</v>
      </c>
      <c r="E25" s="61" t="s">
        <v>14</v>
      </c>
      <c r="F25" s="62" t="s">
        <v>328</v>
      </c>
      <c r="G25" s="63">
        <v>29350</v>
      </c>
    </row>
    <row r="26" spans="3:7" x14ac:dyDescent="0.3">
      <c r="G26" s="60">
        <f>SUM(G3:G25)</f>
        <v>573920</v>
      </c>
    </row>
  </sheetData>
  <sortState xmlns:xlrd2="http://schemas.microsoft.com/office/spreadsheetml/2017/richdata2" ref="C4:G26">
    <sortCondition ref="C3"/>
  </sortState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24</vt:i4>
      </vt:variant>
    </vt:vector>
  </HeadingPairs>
  <TitlesOfParts>
    <vt:vector size="24" baseType="lpstr">
      <vt:lpstr>2018 입금</vt:lpstr>
      <vt:lpstr>2018년 항목별 지출 기부금모금 및 활용실적</vt:lpstr>
      <vt:lpstr>새날학교</vt:lpstr>
      <vt:lpstr>고려인진료소</vt:lpstr>
      <vt:lpstr>생명문화</vt:lpstr>
      <vt:lpstr>세미나개최</vt:lpstr>
      <vt:lpstr>홍보비용</vt:lpstr>
      <vt:lpstr>사회보험부담금</vt:lpstr>
      <vt:lpstr>업무추진비</vt:lpstr>
      <vt:lpstr>기타모금비용</vt:lpstr>
      <vt:lpstr>회의비</vt:lpstr>
      <vt:lpstr>전기료, 수도료</vt:lpstr>
      <vt:lpstr>통신비</vt:lpstr>
      <vt:lpstr>사무실임차료및관리비</vt:lpstr>
      <vt:lpstr>세금과공과금</vt:lpstr>
      <vt:lpstr>우편발송</vt:lpstr>
      <vt:lpstr>사무실이사비</vt:lpstr>
      <vt:lpstr>도서등구입비및인쇄비</vt:lpstr>
      <vt:lpstr>사무용품비</vt:lpstr>
      <vt:lpstr>지급수수료</vt:lpstr>
      <vt:lpstr>외주비</vt:lpstr>
      <vt:lpstr>광고선전비</vt:lpstr>
      <vt:lpstr>은행이체및기타제수수료</vt:lpstr>
      <vt:lpstr>2018사업수지결산서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정용화</cp:lastModifiedBy>
  <cp:lastPrinted>2019-01-15T04:38:32Z</cp:lastPrinted>
  <dcterms:created xsi:type="dcterms:W3CDTF">2013-02-13T06:22:44Z</dcterms:created>
  <dcterms:modified xsi:type="dcterms:W3CDTF">2019-02-13T04:11:01Z</dcterms:modified>
</cp:coreProperties>
</file>